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с 01.09.2025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69" i="1"/>
  <c r="F67" i="1"/>
  <c r="E67" i="1"/>
  <c r="F66" i="1"/>
  <c r="E66" i="1"/>
  <c r="F64" i="1"/>
  <c r="E64" i="1" s="1"/>
  <c r="F63" i="1"/>
  <c r="E63" i="1"/>
  <c r="F61" i="1"/>
  <c r="E61" i="1"/>
  <c r="F60" i="1"/>
  <c r="E60" i="1"/>
  <c r="F59" i="1"/>
  <c r="E59" i="1"/>
  <c r="F58" i="1"/>
  <c r="E58" i="1"/>
  <c r="F57" i="1"/>
  <c r="E57" i="1"/>
  <c r="F56" i="1"/>
  <c r="E56" i="1"/>
  <c r="F54" i="1"/>
  <c r="E54" i="1" s="1"/>
  <c r="F53" i="1"/>
  <c r="E53" i="1"/>
  <c r="F51" i="1"/>
  <c r="E51" i="1"/>
  <c r="F50" i="1"/>
  <c r="E50" i="1"/>
  <c r="E48" i="1"/>
  <c r="E47" i="1"/>
  <c r="F45" i="1"/>
  <c r="E45" i="1"/>
  <c r="F44" i="1"/>
  <c r="E44" i="1"/>
  <c r="F43" i="1"/>
  <c r="E43" i="1"/>
  <c r="F42" i="1"/>
  <c r="E42" i="1" s="1"/>
  <c r="F41" i="1"/>
  <c r="E41" i="1"/>
  <c r="F40" i="1"/>
  <c r="E40" i="1"/>
  <c r="E39" i="1"/>
  <c r="E38" i="1"/>
  <c r="E37" i="1"/>
  <c r="E36" i="1"/>
  <c r="F34" i="1"/>
  <c r="E34" i="1"/>
  <c r="F33" i="1"/>
  <c r="E33" i="1"/>
  <c r="F32" i="1"/>
  <c r="E32" i="1"/>
  <c r="F31" i="1"/>
  <c r="E31" i="1" s="1"/>
  <c r="F30" i="1"/>
  <c r="E30" i="1"/>
  <c r="E29" i="1"/>
  <c r="E28" i="1"/>
  <c r="F26" i="1"/>
  <c r="E26" i="1"/>
  <c r="F25" i="1"/>
  <c r="E25" i="1"/>
  <c r="F24" i="1"/>
  <c r="E24" i="1"/>
  <c r="F23" i="1"/>
  <c r="E23" i="1"/>
  <c r="F22" i="1"/>
  <c r="E22" i="1"/>
  <c r="F20" i="1"/>
  <c r="E20" i="1" s="1"/>
  <c r="F19" i="1"/>
  <c r="E19" i="1"/>
  <c r="E18" i="1"/>
  <c r="F16" i="1"/>
  <c r="E16" i="1"/>
  <c r="F15" i="1"/>
  <c r="E15" i="1"/>
  <c r="F14" i="1"/>
  <c r="E14" i="1" s="1"/>
  <c r="F13" i="1"/>
  <c r="E13" i="1" s="1"/>
  <c r="F12" i="1"/>
  <c r="E12" i="1"/>
  <c r="F10" i="1"/>
  <c r="E10" i="1" s="1"/>
  <c r="F9" i="1"/>
  <c r="E9" i="1"/>
  <c r="F8" i="1"/>
  <c r="E8" i="1"/>
  <c r="A5" i="1"/>
  <c r="A3" i="1"/>
</calcChain>
</file>

<file path=xl/sharedStrings.xml><?xml version="1.0" encoding="utf-8"?>
<sst xmlns="http://schemas.openxmlformats.org/spreadsheetml/2006/main" count="97" uniqueCount="49">
  <si>
    <t>ПРЕЙСКУРАНТ</t>
  </si>
  <si>
    <t>на услуги спорткомплекса АО "ДИНУР"</t>
  </si>
  <si>
    <t>№</t>
  </si>
  <si>
    <t>Наименование услуги</t>
  </si>
  <si>
    <t>Период занятий / Количество занятий</t>
  </si>
  <si>
    <t>Врямя занятий /            Возраст занимающихся</t>
  </si>
  <si>
    <t>Стоимость услуги без учета НДС (руб. )</t>
  </si>
  <si>
    <t>Стоимость услуги (руб.)</t>
  </si>
  <si>
    <t>Для работников и пенсионеров АО "ДИНУР"</t>
  </si>
  <si>
    <t>Разовое посещение</t>
  </si>
  <si>
    <t>ПН-ПТ</t>
  </si>
  <si>
    <t>11.00-13.00</t>
  </si>
  <si>
    <t>08.00-11.00 / 13.00-17.00</t>
  </si>
  <si>
    <t>17.00-21.00</t>
  </si>
  <si>
    <t>СБ-ВС</t>
  </si>
  <si>
    <t>8.00-21.00</t>
  </si>
  <si>
    <t xml:space="preserve">Абонемент </t>
  </si>
  <si>
    <t>4 посещения</t>
  </si>
  <si>
    <t>8 посещений</t>
  </si>
  <si>
    <t>12 посещений</t>
  </si>
  <si>
    <t>24 посещения</t>
  </si>
  <si>
    <t>36 посещений</t>
  </si>
  <si>
    <t>Для взрослых, неработающих на АО "ДИНУР"</t>
  </si>
  <si>
    <r>
      <t xml:space="preserve">Для детей и подростков 7-17 лет </t>
    </r>
    <r>
      <rPr>
        <b/>
        <sz val="12"/>
        <rFont val="Times New Roman"/>
        <family val="1"/>
        <charset val="204"/>
      </rPr>
      <t>(учащиеся)</t>
    </r>
  </si>
  <si>
    <t>Разовое посещение (групповое)</t>
  </si>
  <si>
    <t>15 чел. и более</t>
  </si>
  <si>
    <t>стоимость за 1 ребенка</t>
  </si>
  <si>
    <t>Малый бассейн (для детей до 7 лет)</t>
  </si>
  <si>
    <t>Тариф "Мать и дитя"</t>
  </si>
  <si>
    <t>1 взрослый + 1 ребенок до 5 лет</t>
  </si>
  <si>
    <t>Абонемент на 4 посещения</t>
  </si>
  <si>
    <t>Абонемент на 8 посещений</t>
  </si>
  <si>
    <t>Абонемент на 12 посещений</t>
  </si>
  <si>
    <t>Специальное предложение "Семейное плавание"</t>
  </si>
  <si>
    <r>
      <t xml:space="preserve">Разовое посещение          </t>
    </r>
    <r>
      <rPr>
        <sz val="12"/>
        <rFont val="Times New Roman"/>
        <family val="1"/>
        <charset val="204"/>
      </rPr>
      <t>(1 взрослый + 2 ребёнка до 14 лет)</t>
    </r>
  </si>
  <si>
    <t>08.00-17.00</t>
  </si>
  <si>
    <r>
      <t xml:space="preserve">Разовое посещение          </t>
    </r>
    <r>
      <rPr>
        <sz val="12"/>
        <rFont val="Times New Roman"/>
        <family val="1"/>
        <charset val="204"/>
      </rPr>
      <t>(2 взрослых + 1ребёнок 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</si>
  <si>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(1 взрослый + 2 ребёнка до 14 лет)</t>
    </r>
  </si>
  <si>
    <r>
      <t xml:space="preserve">Абонемент                          </t>
    </r>
    <r>
      <rPr>
        <sz val="12"/>
        <rFont val="Times New Roman"/>
        <family val="1"/>
        <charset val="204"/>
      </rPr>
      <t>(2 взрослых + 1 ребёнок до 14 лет)</t>
    </r>
  </si>
  <si>
    <t>Обучение плаванию (индивидуальные занятия)</t>
  </si>
  <si>
    <t>Разовое занятие</t>
  </si>
  <si>
    <t>до 18 лет</t>
  </si>
  <si>
    <t>18 лет и старше</t>
  </si>
  <si>
    <t>4 занятия</t>
  </si>
  <si>
    <t>8 занятий</t>
  </si>
  <si>
    <t>Аквааэробика (групповые занятия)</t>
  </si>
  <si>
    <t>Аквафитнес (индивидуальные занятия)</t>
  </si>
  <si>
    <r>
      <t>Разовое занятие</t>
    </r>
    <r>
      <rPr>
        <sz val="12"/>
        <rFont val="Times New Roman"/>
        <family val="1"/>
        <charset val="204"/>
      </rPr>
      <t xml:space="preserve"> (тренажерный зал  1час + бассейн 1час)</t>
    </r>
  </si>
  <si>
    <r>
      <t xml:space="preserve">Абонемент              </t>
    </r>
    <r>
      <rPr>
        <sz val="12"/>
        <rFont val="Times New Roman"/>
        <family val="1"/>
        <charset val="204"/>
      </rPr>
      <t>(тренажерный зал  1час + бассейн 1час)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</si>
</sst>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49;&#1057;&#1050;&#1059;&#1056;&#1040;&#1053;&#1058;%20&#1089;%2001.09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бассейн)"/>
      <sheetName val="Сравнит.анализ (секции)"/>
      <sheetName val="Сравнит.анализ (аренда, прокат)"/>
      <sheetName val="Прейскурант бассейн"/>
      <sheetName val="Прейскурант секции"/>
      <sheetName val="Прейскурант аренда"/>
    </sheetNames>
    <sheetDataSet>
      <sheetData sheetId="0">
        <row r="4">
          <cell r="A4" t="str">
            <v>с  01.09.2025 г.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</row>
        <row r="6">
          <cell r="A6" t="str">
            <v>УСЛУГИ БАССЕЙНА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</row>
        <row r="10">
          <cell r="G10">
            <v>250</v>
          </cell>
        </row>
        <row r="11">
          <cell r="G11">
            <v>300</v>
          </cell>
        </row>
        <row r="12">
          <cell r="G12">
            <v>350</v>
          </cell>
        </row>
        <row r="13">
          <cell r="G13"/>
        </row>
        <row r="14">
          <cell r="G14">
            <v>1200</v>
          </cell>
        </row>
        <row r="15">
          <cell r="G15">
            <v>2300</v>
          </cell>
        </row>
        <row r="16">
          <cell r="G16">
            <v>3300</v>
          </cell>
        </row>
        <row r="17">
          <cell r="G17">
            <v>5500</v>
          </cell>
        </row>
        <row r="18">
          <cell r="G18">
            <v>7100</v>
          </cell>
        </row>
        <row r="21">
          <cell r="G21">
            <v>400</v>
          </cell>
        </row>
        <row r="22">
          <cell r="G22">
            <v>450</v>
          </cell>
        </row>
        <row r="23">
          <cell r="G23"/>
        </row>
        <row r="24">
          <cell r="G24">
            <v>1500</v>
          </cell>
        </row>
        <row r="25">
          <cell r="G25">
            <v>2800</v>
          </cell>
        </row>
        <row r="26">
          <cell r="G26">
            <v>3600</v>
          </cell>
        </row>
        <row r="27">
          <cell r="G27">
            <v>6800</v>
          </cell>
        </row>
        <row r="28">
          <cell r="G28">
            <v>9300</v>
          </cell>
        </row>
        <row r="34">
          <cell r="G34">
            <v>1600</v>
          </cell>
        </row>
        <row r="35">
          <cell r="G35">
            <v>2300</v>
          </cell>
        </row>
        <row r="36">
          <cell r="G36">
            <v>4100</v>
          </cell>
        </row>
        <row r="37">
          <cell r="G37">
            <v>5400</v>
          </cell>
        </row>
        <row r="38">
          <cell r="G38">
            <v>200</v>
          </cell>
        </row>
        <row r="44">
          <cell r="G44">
            <v>3200</v>
          </cell>
        </row>
        <row r="45">
          <cell r="G45">
            <v>3800</v>
          </cell>
        </row>
        <row r="46">
          <cell r="G46">
            <v>400</v>
          </cell>
        </row>
        <row r="47">
          <cell r="G47">
            <v>1300</v>
          </cell>
        </row>
        <row r="48">
          <cell r="G48">
            <v>2500</v>
          </cell>
        </row>
        <row r="49">
          <cell r="G49">
            <v>3500</v>
          </cell>
        </row>
        <row r="54">
          <cell r="G54">
            <v>800</v>
          </cell>
        </row>
        <row r="55">
          <cell r="G55">
            <v>900</v>
          </cell>
        </row>
        <row r="56">
          <cell r="G56"/>
        </row>
        <row r="57">
          <cell r="G57">
            <v>2700</v>
          </cell>
        </row>
        <row r="58">
          <cell r="G58">
            <v>3000</v>
          </cell>
        </row>
        <row r="63">
          <cell r="G63">
            <v>600</v>
          </cell>
        </row>
        <row r="64">
          <cell r="G64">
            <v>800</v>
          </cell>
        </row>
        <row r="65">
          <cell r="G65">
            <v>2200</v>
          </cell>
        </row>
        <row r="66">
          <cell r="G66">
            <v>4000</v>
          </cell>
        </row>
        <row r="67">
          <cell r="G67">
            <v>3000</v>
          </cell>
        </row>
        <row r="68">
          <cell r="G68">
            <v>5600</v>
          </cell>
        </row>
        <row r="70">
          <cell r="G70">
            <v>400</v>
          </cell>
        </row>
        <row r="71">
          <cell r="G71">
            <v>1400</v>
          </cell>
        </row>
        <row r="73">
          <cell r="G73">
            <v>1200</v>
          </cell>
        </row>
        <row r="74">
          <cell r="G74">
            <v>4500</v>
          </cell>
        </row>
        <row r="77">
          <cell r="B77" t="str">
            <v>Примечание:</v>
          </cell>
        </row>
        <row r="78">
          <cell r="B78" t="str">
            <v>Продолжительность 1 посещения бассейна (занятия) составляет 1 час, согласно графику работы бассейна</v>
          </cell>
        </row>
      </sheetData>
      <sheetData sheetId="1">
        <row r="10">
          <cell r="G10">
            <v>350</v>
          </cell>
        </row>
      </sheetData>
      <sheetData sheetId="2">
        <row r="10">
          <cell r="F10">
            <v>11000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sqref="A1:XFD1048576"/>
    </sheetView>
  </sheetViews>
  <sheetFormatPr defaultColWidth="9" defaultRowHeight="15.75" outlineLevelRow="1" x14ac:dyDescent="0.25"/>
  <cols>
    <col min="1" max="1" width="3.5703125" style="35" customWidth="1"/>
    <col min="2" max="2" width="25.28515625" style="35" customWidth="1"/>
    <col min="3" max="3" width="24.7109375" style="35" customWidth="1"/>
    <col min="4" max="4" width="28.85546875" style="35" customWidth="1"/>
    <col min="5" max="5" width="17.28515625" style="36" customWidth="1"/>
    <col min="6" max="6" width="16.28515625" style="37" customWidth="1"/>
    <col min="7" max="239" width="9" style="2"/>
    <col min="240" max="240" width="3.5703125" style="2" customWidth="1"/>
    <col min="241" max="241" width="16.7109375" style="2" customWidth="1"/>
    <col min="242" max="242" width="11.42578125" style="2" customWidth="1"/>
    <col min="243" max="243" width="24.140625" style="2" customWidth="1"/>
    <col min="244" max="244" width="23.5703125" style="2" customWidth="1"/>
    <col min="245" max="245" width="14.85546875" style="2" customWidth="1"/>
    <col min="246" max="246" width="11.140625" style="2" customWidth="1"/>
    <col min="247" max="247" width="11.28515625" style="2" customWidth="1"/>
    <col min="248" max="248" width="19" style="2" customWidth="1"/>
    <col min="249" max="249" width="12.5703125" style="2" customWidth="1"/>
    <col min="250" max="250" width="14.85546875" style="2" customWidth="1"/>
    <col min="251" max="251" width="9" style="2"/>
    <col min="252" max="252" width="10.140625" style="2" customWidth="1"/>
    <col min="253" max="495" width="9" style="2"/>
    <col min="496" max="496" width="3.5703125" style="2" customWidth="1"/>
    <col min="497" max="497" width="16.7109375" style="2" customWidth="1"/>
    <col min="498" max="498" width="11.42578125" style="2" customWidth="1"/>
    <col min="499" max="499" width="24.140625" style="2" customWidth="1"/>
    <col min="500" max="500" width="23.5703125" style="2" customWidth="1"/>
    <col min="501" max="501" width="14.85546875" style="2" customWidth="1"/>
    <col min="502" max="502" width="11.140625" style="2" customWidth="1"/>
    <col min="503" max="503" width="11.28515625" style="2" customWidth="1"/>
    <col min="504" max="504" width="19" style="2" customWidth="1"/>
    <col min="505" max="505" width="12.5703125" style="2" customWidth="1"/>
    <col min="506" max="506" width="14.85546875" style="2" customWidth="1"/>
    <col min="507" max="507" width="9" style="2"/>
    <col min="508" max="508" width="10.140625" style="2" customWidth="1"/>
    <col min="509" max="751" width="9" style="2"/>
    <col min="752" max="752" width="3.5703125" style="2" customWidth="1"/>
    <col min="753" max="753" width="16.7109375" style="2" customWidth="1"/>
    <col min="754" max="754" width="11.42578125" style="2" customWidth="1"/>
    <col min="755" max="755" width="24.140625" style="2" customWidth="1"/>
    <col min="756" max="756" width="23.5703125" style="2" customWidth="1"/>
    <col min="757" max="757" width="14.85546875" style="2" customWidth="1"/>
    <col min="758" max="758" width="11.140625" style="2" customWidth="1"/>
    <col min="759" max="759" width="11.28515625" style="2" customWidth="1"/>
    <col min="760" max="760" width="19" style="2" customWidth="1"/>
    <col min="761" max="761" width="12.5703125" style="2" customWidth="1"/>
    <col min="762" max="762" width="14.85546875" style="2" customWidth="1"/>
    <col min="763" max="763" width="9" style="2"/>
    <col min="764" max="764" width="10.140625" style="2" customWidth="1"/>
    <col min="765" max="1007" width="9" style="2"/>
    <col min="1008" max="1008" width="3.5703125" style="2" customWidth="1"/>
    <col min="1009" max="1009" width="16.7109375" style="2" customWidth="1"/>
    <col min="1010" max="1010" width="11.42578125" style="2" customWidth="1"/>
    <col min="1011" max="1011" width="24.140625" style="2" customWidth="1"/>
    <col min="1012" max="1012" width="23.5703125" style="2" customWidth="1"/>
    <col min="1013" max="1013" width="14.85546875" style="2" customWidth="1"/>
    <col min="1014" max="1014" width="11.140625" style="2" customWidth="1"/>
    <col min="1015" max="1015" width="11.28515625" style="2" customWidth="1"/>
    <col min="1016" max="1016" width="19" style="2" customWidth="1"/>
    <col min="1017" max="1017" width="12.5703125" style="2" customWidth="1"/>
    <col min="1018" max="1018" width="14.85546875" style="2" customWidth="1"/>
    <col min="1019" max="1019" width="9" style="2"/>
    <col min="1020" max="1020" width="10.140625" style="2" customWidth="1"/>
    <col min="1021" max="1263" width="9" style="2"/>
    <col min="1264" max="1264" width="3.5703125" style="2" customWidth="1"/>
    <col min="1265" max="1265" width="16.7109375" style="2" customWidth="1"/>
    <col min="1266" max="1266" width="11.42578125" style="2" customWidth="1"/>
    <col min="1267" max="1267" width="24.140625" style="2" customWidth="1"/>
    <col min="1268" max="1268" width="23.5703125" style="2" customWidth="1"/>
    <col min="1269" max="1269" width="14.85546875" style="2" customWidth="1"/>
    <col min="1270" max="1270" width="11.140625" style="2" customWidth="1"/>
    <col min="1271" max="1271" width="11.28515625" style="2" customWidth="1"/>
    <col min="1272" max="1272" width="19" style="2" customWidth="1"/>
    <col min="1273" max="1273" width="12.5703125" style="2" customWidth="1"/>
    <col min="1274" max="1274" width="14.85546875" style="2" customWidth="1"/>
    <col min="1275" max="1275" width="9" style="2"/>
    <col min="1276" max="1276" width="10.140625" style="2" customWidth="1"/>
    <col min="1277" max="1519" width="9" style="2"/>
    <col min="1520" max="1520" width="3.5703125" style="2" customWidth="1"/>
    <col min="1521" max="1521" width="16.7109375" style="2" customWidth="1"/>
    <col min="1522" max="1522" width="11.42578125" style="2" customWidth="1"/>
    <col min="1523" max="1523" width="24.140625" style="2" customWidth="1"/>
    <col min="1524" max="1524" width="23.5703125" style="2" customWidth="1"/>
    <col min="1525" max="1525" width="14.85546875" style="2" customWidth="1"/>
    <col min="1526" max="1526" width="11.140625" style="2" customWidth="1"/>
    <col min="1527" max="1527" width="11.28515625" style="2" customWidth="1"/>
    <col min="1528" max="1528" width="19" style="2" customWidth="1"/>
    <col min="1529" max="1529" width="12.5703125" style="2" customWidth="1"/>
    <col min="1530" max="1530" width="14.85546875" style="2" customWidth="1"/>
    <col min="1531" max="1531" width="9" style="2"/>
    <col min="1532" max="1532" width="10.140625" style="2" customWidth="1"/>
    <col min="1533" max="1775" width="9" style="2"/>
    <col min="1776" max="1776" width="3.5703125" style="2" customWidth="1"/>
    <col min="1777" max="1777" width="16.7109375" style="2" customWidth="1"/>
    <col min="1778" max="1778" width="11.42578125" style="2" customWidth="1"/>
    <col min="1779" max="1779" width="24.140625" style="2" customWidth="1"/>
    <col min="1780" max="1780" width="23.5703125" style="2" customWidth="1"/>
    <col min="1781" max="1781" width="14.85546875" style="2" customWidth="1"/>
    <col min="1782" max="1782" width="11.140625" style="2" customWidth="1"/>
    <col min="1783" max="1783" width="11.28515625" style="2" customWidth="1"/>
    <col min="1784" max="1784" width="19" style="2" customWidth="1"/>
    <col min="1785" max="1785" width="12.5703125" style="2" customWidth="1"/>
    <col min="1786" max="1786" width="14.85546875" style="2" customWidth="1"/>
    <col min="1787" max="1787" width="9" style="2"/>
    <col min="1788" max="1788" width="10.140625" style="2" customWidth="1"/>
    <col min="1789" max="2031" width="9" style="2"/>
    <col min="2032" max="2032" width="3.5703125" style="2" customWidth="1"/>
    <col min="2033" max="2033" width="16.7109375" style="2" customWidth="1"/>
    <col min="2034" max="2034" width="11.42578125" style="2" customWidth="1"/>
    <col min="2035" max="2035" width="24.140625" style="2" customWidth="1"/>
    <col min="2036" max="2036" width="23.5703125" style="2" customWidth="1"/>
    <col min="2037" max="2037" width="14.85546875" style="2" customWidth="1"/>
    <col min="2038" max="2038" width="11.140625" style="2" customWidth="1"/>
    <col min="2039" max="2039" width="11.28515625" style="2" customWidth="1"/>
    <col min="2040" max="2040" width="19" style="2" customWidth="1"/>
    <col min="2041" max="2041" width="12.5703125" style="2" customWidth="1"/>
    <col min="2042" max="2042" width="14.85546875" style="2" customWidth="1"/>
    <col min="2043" max="2043" width="9" style="2"/>
    <col min="2044" max="2044" width="10.140625" style="2" customWidth="1"/>
    <col min="2045" max="2287" width="9" style="2"/>
    <col min="2288" max="2288" width="3.5703125" style="2" customWidth="1"/>
    <col min="2289" max="2289" width="16.7109375" style="2" customWidth="1"/>
    <col min="2290" max="2290" width="11.42578125" style="2" customWidth="1"/>
    <col min="2291" max="2291" width="24.140625" style="2" customWidth="1"/>
    <col min="2292" max="2292" width="23.5703125" style="2" customWidth="1"/>
    <col min="2293" max="2293" width="14.85546875" style="2" customWidth="1"/>
    <col min="2294" max="2294" width="11.140625" style="2" customWidth="1"/>
    <col min="2295" max="2295" width="11.28515625" style="2" customWidth="1"/>
    <col min="2296" max="2296" width="19" style="2" customWidth="1"/>
    <col min="2297" max="2297" width="12.5703125" style="2" customWidth="1"/>
    <col min="2298" max="2298" width="14.85546875" style="2" customWidth="1"/>
    <col min="2299" max="2299" width="9" style="2"/>
    <col min="2300" max="2300" width="10.140625" style="2" customWidth="1"/>
    <col min="2301" max="2543" width="9" style="2"/>
    <col min="2544" max="2544" width="3.5703125" style="2" customWidth="1"/>
    <col min="2545" max="2545" width="16.7109375" style="2" customWidth="1"/>
    <col min="2546" max="2546" width="11.42578125" style="2" customWidth="1"/>
    <col min="2547" max="2547" width="24.140625" style="2" customWidth="1"/>
    <col min="2548" max="2548" width="23.5703125" style="2" customWidth="1"/>
    <col min="2549" max="2549" width="14.85546875" style="2" customWidth="1"/>
    <col min="2550" max="2550" width="11.140625" style="2" customWidth="1"/>
    <col min="2551" max="2551" width="11.28515625" style="2" customWidth="1"/>
    <col min="2552" max="2552" width="19" style="2" customWidth="1"/>
    <col min="2553" max="2553" width="12.5703125" style="2" customWidth="1"/>
    <col min="2554" max="2554" width="14.85546875" style="2" customWidth="1"/>
    <col min="2555" max="2555" width="9" style="2"/>
    <col min="2556" max="2556" width="10.140625" style="2" customWidth="1"/>
    <col min="2557" max="2799" width="9" style="2"/>
    <col min="2800" max="2800" width="3.5703125" style="2" customWidth="1"/>
    <col min="2801" max="2801" width="16.7109375" style="2" customWidth="1"/>
    <col min="2802" max="2802" width="11.42578125" style="2" customWidth="1"/>
    <col min="2803" max="2803" width="24.140625" style="2" customWidth="1"/>
    <col min="2804" max="2804" width="23.5703125" style="2" customWidth="1"/>
    <col min="2805" max="2805" width="14.85546875" style="2" customWidth="1"/>
    <col min="2806" max="2806" width="11.140625" style="2" customWidth="1"/>
    <col min="2807" max="2807" width="11.28515625" style="2" customWidth="1"/>
    <col min="2808" max="2808" width="19" style="2" customWidth="1"/>
    <col min="2809" max="2809" width="12.5703125" style="2" customWidth="1"/>
    <col min="2810" max="2810" width="14.85546875" style="2" customWidth="1"/>
    <col min="2811" max="2811" width="9" style="2"/>
    <col min="2812" max="2812" width="10.140625" style="2" customWidth="1"/>
    <col min="2813" max="3055" width="9" style="2"/>
    <col min="3056" max="3056" width="3.5703125" style="2" customWidth="1"/>
    <col min="3057" max="3057" width="16.7109375" style="2" customWidth="1"/>
    <col min="3058" max="3058" width="11.42578125" style="2" customWidth="1"/>
    <col min="3059" max="3059" width="24.140625" style="2" customWidth="1"/>
    <col min="3060" max="3060" width="23.5703125" style="2" customWidth="1"/>
    <col min="3061" max="3061" width="14.85546875" style="2" customWidth="1"/>
    <col min="3062" max="3062" width="11.140625" style="2" customWidth="1"/>
    <col min="3063" max="3063" width="11.28515625" style="2" customWidth="1"/>
    <col min="3064" max="3064" width="19" style="2" customWidth="1"/>
    <col min="3065" max="3065" width="12.5703125" style="2" customWidth="1"/>
    <col min="3066" max="3066" width="14.85546875" style="2" customWidth="1"/>
    <col min="3067" max="3067" width="9" style="2"/>
    <col min="3068" max="3068" width="10.140625" style="2" customWidth="1"/>
    <col min="3069" max="3311" width="9" style="2"/>
    <col min="3312" max="3312" width="3.5703125" style="2" customWidth="1"/>
    <col min="3313" max="3313" width="16.7109375" style="2" customWidth="1"/>
    <col min="3314" max="3314" width="11.42578125" style="2" customWidth="1"/>
    <col min="3315" max="3315" width="24.140625" style="2" customWidth="1"/>
    <col min="3316" max="3316" width="23.5703125" style="2" customWidth="1"/>
    <col min="3317" max="3317" width="14.85546875" style="2" customWidth="1"/>
    <col min="3318" max="3318" width="11.140625" style="2" customWidth="1"/>
    <col min="3319" max="3319" width="11.28515625" style="2" customWidth="1"/>
    <col min="3320" max="3320" width="19" style="2" customWidth="1"/>
    <col min="3321" max="3321" width="12.5703125" style="2" customWidth="1"/>
    <col min="3322" max="3322" width="14.85546875" style="2" customWidth="1"/>
    <col min="3323" max="3323" width="9" style="2"/>
    <col min="3324" max="3324" width="10.140625" style="2" customWidth="1"/>
    <col min="3325" max="3567" width="9" style="2"/>
    <col min="3568" max="3568" width="3.5703125" style="2" customWidth="1"/>
    <col min="3569" max="3569" width="16.7109375" style="2" customWidth="1"/>
    <col min="3570" max="3570" width="11.42578125" style="2" customWidth="1"/>
    <col min="3571" max="3571" width="24.140625" style="2" customWidth="1"/>
    <col min="3572" max="3572" width="23.5703125" style="2" customWidth="1"/>
    <col min="3573" max="3573" width="14.85546875" style="2" customWidth="1"/>
    <col min="3574" max="3574" width="11.140625" style="2" customWidth="1"/>
    <col min="3575" max="3575" width="11.28515625" style="2" customWidth="1"/>
    <col min="3576" max="3576" width="19" style="2" customWidth="1"/>
    <col min="3577" max="3577" width="12.5703125" style="2" customWidth="1"/>
    <col min="3578" max="3578" width="14.85546875" style="2" customWidth="1"/>
    <col min="3579" max="3579" width="9" style="2"/>
    <col min="3580" max="3580" width="10.140625" style="2" customWidth="1"/>
    <col min="3581" max="3823" width="9" style="2"/>
    <col min="3824" max="3824" width="3.5703125" style="2" customWidth="1"/>
    <col min="3825" max="3825" width="16.7109375" style="2" customWidth="1"/>
    <col min="3826" max="3826" width="11.42578125" style="2" customWidth="1"/>
    <col min="3827" max="3827" width="24.140625" style="2" customWidth="1"/>
    <col min="3828" max="3828" width="23.5703125" style="2" customWidth="1"/>
    <col min="3829" max="3829" width="14.85546875" style="2" customWidth="1"/>
    <col min="3830" max="3830" width="11.140625" style="2" customWidth="1"/>
    <col min="3831" max="3831" width="11.28515625" style="2" customWidth="1"/>
    <col min="3832" max="3832" width="19" style="2" customWidth="1"/>
    <col min="3833" max="3833" width="12.5703125" style="2" customWidth="1"/>
    <col min="3834" max="3834" width="14.85546875" style="2" customWidth="1"/>
    <col min="3835" max="3835" width="9" style="2"/>
    <col min="3836" max="3836" width="10.140625" style="2" customWidth="1"/>
    <col min="3837" max="4079" width="9" style="2"/>
    <col min="4080" max="4080" width="3.5703125" style="2" customWidth="1"/>
    <col min="4081" max="4081" width="16.7109375" style="2" customWidth="1"/>
    <col min="4082" max="4082" width="11.42578125" style="2" customWidth="1"/>
    <col min="4083" max="4083" width="24.140625" style="2" customWidth="1"/>
    <col min="4084" max="4084" width="23.5703125" style="2" customWidth="1"/>
    <col min="4085" max="4085" width="14.85546875" style="2" customWidth="1"/>
    <col min="4086" max="4086" width="11.140625" style="2" customWidth="1"/>
    <col min="4087" max="4087" width="11.28515625" style="2" customWidth="1"/>
    <col min="4088" max="4088" width="19" style="2" customWidth="1"/>
    <col min="4089" max="4089" width="12.5703125" style="2" customWidth="1"/>
    <col min="4090" max="4090" width="14.85546875" style="2" customWidth="1"/>
    <col min="4091" max="4091" width="9" style="2"/>
    <col min="4092" max="4092" width="10.140625" style="2" customWidth="1"/>
    <col min="4093" max="4335" width="9" style="2"/>
    <col min="4336" max="4336" width="3.5703125" style="2" customWidth="1"/>
    <col min="4337" max="4337" width="16.7109375" style="2" customWidth="1"/>
    <col min="4338" max="4338" width="11.42578125" style="2" customWidth="1"/>
    <col min="4339" max="4339" width="24.140625" style="2" customWidth="1"/>
    <col min="4340" max="4340" width="23.5703125" style="2" customWidth="1"/>
    <col min="4341" max="4341" width="14.85546875" style="2" customWidth="1"/>
    <col min="4342" max="4342" width="11.140625" style="2" customWidth="1"/>
    <col min="4343" max="4343" width="11.28515625" style="2" customWidth="1"/>
    <col min="4344" max="4344" width="19" style="2" customWidth="1"/>
    <col min="4345" max="4345" width="12.5703125" style="2" customWidth="1"/>
    <col min="4346" max="4346" width="14.85546875" style="2" customWidth="1"/>
    <col min="4347" max="4347" width="9" style="2"/>
    <col min="4348" max="4348" width="10.140625" style="2" customWidth="1"/>
    <col min="4349" max="4591" width="9" style="2"/>
    <col min="4592" max="4592" width="3.5703125" style="2" customWidth="1"/>
    <col min="4593" max="4593" width="16.7109375" style="2" customWidth="1"/>
    <col min="4594" max="4594" width="11.42578125" style="2" customWidth="1"/>
    <col min="4595" max="4595" width="24.140625" style="2" customWidth="1"/>
    <col min="4596" max="4596" width="23.5703125" style="2" customWidth="1"/>
    <col min="4597" max="4597" width="14.85546875" style="2" customWidth="1"/>
    <col min="4598" max="4598" width="11.140625" style="2" customWidth="1"/>
    <col min="4599" max="4599" width="11.28515625" style="2" customWidth="1"/>
    <col min="4600" max="4600" width="19" style="2" customWidth="1"/>
    <col min="4601" max="4601" width="12.5703125" style="2" customWidth="1"/>
    <col min="4602" max="4602" width="14.85546875" style="2" customWidth="1"/>
    <col min="4603" max="4603" width="9" style="2"/>
    <col min="4604" max="4604" width="10.140625" style="2" customWidth="1"/>
    <col min="4605" max="4847" width="9" style="2"/>
    <col min="4848" max="4848" width="3.5703125" style="2" customWidth="1"/>
    <col min="4849" max="4849" width="16.7109375" style="2" customWidth="1"/>
    <col min="4850" max="4850" width="11.42578125" style="2" customWidth="1"/>
    <col min="4851" max="4851" width="24.140625" style="2" customWidth="1"/>
    <col min="4852" max="4852" width="23.5703125" style="2" customWidth="1"/>
    <col min="4853" max="4853" width="14.85546875" style="2" customWidth="1"/>
    <col min="4854" max="4854" width="11.140625" style="2" customWidth="1"/>
    <col min="4855" max="4855" width="11.28515625" style="2" customWidth="1"/>
    <col min="4856" max="4856" width="19" style="2" customWidth="1"/>
    <col min="4857" max="4857" width="12.5703125" style="2" customWidth="1"/>
    <col min="4858" max="4858" width="14.85546875" style="2" customWidth="1"/>
    <col min="4859" max="4859" width="9" style="2"/>
    <col min="4860" max="4860" width="10.140625" style="2" customWidth="1"/>
    <col min="4861" max="5103" width="9" style="2"/>
    <col min="5104" max="5104" width="3.5703125" style="2" customWidth="1"/>
    <col min="5105" max="5105" width="16.7109375" style="2" customWidth="1"/>
    <col min="5106" max="5106" width="11.42578125" style="2" customWidth="1"/>
    <col min="5107" max="5107" width="24.140625" style="2" customWidth="1"/>
    <col min="5108" max="5108" width="23.5703125" style="2" customWidth="1"/>
    <col min="5109" max="5109" width="14.85546875" style="2" customWidth="1"/>
    <col min="5110" max="5110" width="11.140625" style="2" customWidth="1"/>
    <col min="5111" max="5111" width="11.28515625" style="2" customWidth="1"/>
    <col min="5112" max="5112" width="19" style="2" customWidth="1"/>
    <col min="5113" max="5113" width="12.5703125" style="2" customWidth="1"/>
    <col min="5114" max="5114" width="14.85546875" style="2" customWidth="1"/>
    <col min="5115" max="5115" width="9" style="2"/>
    <col min="5116" max="5116" width="10.140625" style="2" customWidth="1"/>
    <col min="5117" max="5359" width="9" style="2"/>
    <col min="5360" max="5360" width="3.5703125" style="2" customWidth="1"/>
    <col min="5361" max="5361" width="16.7109375" style="2" customWidth="1"/>
    <col min="5362" max="5362" width="11.42578125" style="2" customWidth="1"/>
    <col min="5363" max="5363" width="24.140625" style="2" customWidth="1"/>
    <col min="5364" max="5364" width="23.5703125" style="2" customWidth="1"/>
    <col min="5365" max="5365" width="14.85546875" style="2" customWidth="1"/>
    <col min="5366" max="5366" width="11.140625" style="2" customWidth="1"/>
    <col min="5367" max="5367" width="11.28515625" style="2" customWidth="1"/>
    <col min="5368" max="5368" width="19" style="2" customWidth="1"/>
    <col min="5369" max="5369" width="12.5703125" style="2" customWidth="1"/>
    <col min="5370" max="5370" width="14.85546875" style="2" customWidth="1"/>
    <col min="5371" max="5371" width="9" style="2"/>
    <col min="5372" max="5372" width="10.140625" style="2" customWidth="1"/>
    <col min="5373" max="5615" width="9" style="2"/>
    <col min="5616" max="5616" width="3.5703125" style="2" customWidth="1"/>
    <col min="5617" max="5617" width="16.7109375" style="2" customWidth="1"/>
    <col min="5618" max="5618" width="11.42578125" style="2" customWidth="1"/>
    <col min="5619" max="5619" width="24.140625" style="2" customWidth="1"/>
    <col min="5620" max="5620" width="23.5703125" style="2" customWidth="1"/>
    <col min="5621" max="5621" width="14.85546875" style="2" customWidth="1"/>
    <col min="5622" max="5622" width="11.140625" style="2" customWidth="1"/>
    <col min="5623" max="5623" width="11.28515625" style="2" customWidth="1"/>
    <col min="5624" max="5624" width="19" style="2" customWidth="1"/>
    <col min="5625" max="5625" width="12.5703125" style="2" customWidth="1"/>
    <col min="5626" max="5626" width="14.85546875" style="2" customWidth="1"/>
    <col min="5627" max="5627" width="9" style="2"/>
    <col min="5628" max="5628" width="10.140625" style="2" customWidth="1"/>
    <col min="5629" max="5871" width="9" style="2"/>
    <col min="5872" max="5872" width="3.5703125" style="2" customWidth="1"/>
    <col min="5873" max="5873" width="16.7109375" style="2" customWidth="1"/>
    <col min="5874" max="5874" width="11.42578125" style="2" customWidth="1"/>
    <col min="5875" max="5875" width="24.140625" style="2" customWidth="1"/>
    <col min="5876" max="5876" width="23.5703125" style="2" customWidth="1"/>
    <col min="5877" max="5877" width="14.85546875" style="2" customWidth="1"/>
    <col min="5878" max="5878" width="11.140625" style="2" customWidth="1"/>
    <col min="5879" max="5879" width="11.28515625" style="2" customWidth="1"/>
    <col min="5880" max="5880" width="19" style="2" customWidth="1"/>
    <col min="5881" max="5881" width="12.5703125" style="2" customWidth="1"/>
    <col min="5882" max="5882" width="14.85546875" style="2" customWidth="1"/>
    <col min="5883" max="5883" width="9" style="2"/>
    <col min="5884" max="5884" width="10.140625" style="2" customWidth="1"/>
    <col min="5885" max="6127" width="9" style="2"/>
    <col min="6128" max="6128" width="3.5703125" style="2" customWidth="1"/>
    <col min="6129" max="6129" width="16.7109375" style="2" customWidth="1"/>
    <col min="6130" max="6130" width="11.42578125" style="2" customWidth="1"/>
    <col min="6131" max="6131" width="24.140625" style="2" customWidth="1"/>
    <col min="6132" max="6132" width="23.5703125" style="2" customWidth="1"/>
    <col min="6133" max="6133" width="14.85546875" style="2" customWidth="1"/>
    <col min="6134" max="6134" width="11.140625" style="2" customWidth="1"/>
    <col min="6135" max="6135" width="11.28515625" style="2" customWidth="1"/>
    <col min="6136" max="6136" width="19" style="2" customWidth="1"/>
    <col min="6137" max="6137" width="12.5703125" style="2" customWidth="1"/>
    <col min="6138" max="6138" width="14.85546875" style="2" customWidth="1"/>
    <col min="6139" max="6139" width="9" style="2"/>
    <col min="6140" max="6140" width="10.140625" style="2" customWidth="1"/>
    <col min="6141" max="6383" width="9" style="2"/>
    <col min="6384" max="6384" width="3.5703125" style="2" customWidth="1"/>
    <col min="6385" max="6385" width="16.7109375" style="2" customWidth="1"/>
    <col min="6386" max="6386" width="11.42578125" style="2" customWidth="1"/>
    <col min="6387" max="6387" width="24.140625" style="2" customWidth="1"/>
    <col min="6388" max="6388" width="23.5703125" style="2" customWidth="1"/>
    <col min="6389" max="6389" width="14.85546875" style="2" customWidth="1"/>
    <col min="6390" max="6390" width="11.140625" style="2" customWidth="1"/>
    <col min="6391" max="6391" width="11.28515625" style="2" customWidth="1"/>
    <col min="6392" max="6392" width="19" style="2" customWidth="1"/>
    <col min="6393" max="6393" width="12.5703125" style="2" customWidth="1"/>
    <col min="6394" max="6394" width="14.85546875" style="2" customWidth="1"/>
    <col min="6395" max="6395" width="9" style="2"/>
    <col min="6396" max="6396" width="10.140625" style="2" customWidth="1"/>
    <col min="6397" max="6639" width="9" style="2"/>
    <col min="6640" max="6640" width="3.5703125" style="2" customWidth="1"/>
    <col min="6641" max="6641" width="16.7109375" style="2" customWidth="1"/>
    <col min="6642" max="6642" width="11.42578125" style="2" customWidth="1"/>
    <col min="6643" max="6643" width="24.140625" style="2" customWidth="1"/>
    <col min="6644" max="6644" width="23.5703125" style="2" customWidth="1"/>
    <col min="6645" max="6645" width="14.85546875" style="2" customWidth="1"/>
    <col min="6646" max="6646" width="11.140625" style="2" customWidth="1"/>
    <col min="6647" max="6647" width="11.28515625" style="2" customWidth="1"/>
    <col min="6648" max="6648" width="19" style="2" customWidth="1"/>
    <col min="6649" max="6649" width="12.5703125" style="2" customWidth="1"/>
    <col min="6650" max="6650" width="14.85546875" style="2" customWidth="1"/>
    <col min="6651" max="6651" width="9" style="2"/>
    <col min="6652" max="6652" width="10.140625" style="2" customWidth="1"/>
    <col min="6653" max="6895" width="9" style="2"/>
    <col min="6896" max="6896" width="3.5703125" style="2" customWidth="1"/>
    <col min="6897" max="6897" width="16.7109375" style="2" customWidth="1"/>
    <col min="6898" max="6898" width="11.42578125" style="2" customWidth="1"/>
    <col min="6899" max="6899" width="24.140625" style="2" customWidth="1"/>
    <col min="6900" max="6900" width="23.5703125" style="2" customWidth="1"/>
    <col min="6901" max="6901" width="14.85546875" style="2" customWidth="1"/>
    <col min="6902" max="6902" width="11.140625" style="2" customWidth="1"/>
    <col min="6903" max="6903" width="11.28515625" style="2" customWidth="1"/>
    <col min="6904" max="6904" width="19" style="2" customWidth="1"/>
    <col min="6905" max="6905" width="12.5703125" style="2" customWidth="1"/>
    <col min="6906" max="6906" width="14.85546875" style="2" customWidth="1"/>
    <col min="6907" max="6907" width="9" style="2"/>
    <col min="6908" max="6908" width="10.140625" style="2" customWidth="1"/>
    <col min="6909" max="7151" width="9" style="2"/>
    <col min="7152" max="7152" width="3.5703125" style="2" customWidth="1"/>
    <col min="7153" max="7153" width="16.7109375" style="2" customWidth="1"/>
    <col min="7154" max="7154" width="11.42578125" style="2" customWidth="1"/>
    <col min="7155" max="7155" width="24.140625" style="2" customWidth="1"/>
    <col min="7156" max="7156" width="23.5703125" style="2" customWidth="1"/>
    <col min="7157" max="7157" width="14.85546875" style="2" customWidth="1"/>
    <col min="7158" max="7158" width="11.140625" style="2" customWidth="1"/>
    <col min="7159" max="7159" width="11.28515625" style="2" customWidth="1"/>
    <col min="7160" max="7160" width="19" style="2" customWidth="1"/>
    <col min="7161" max="7161" width="12.5703125" style="2" customWidth="1"/>
    <col min="7162" max="7162" width="14.85546875" style="2" customWidth="1"/>
    <col min="7163" max="7163" width="9" style="2"/>
    <col min="7164" max="7164" width="10.140625" style="2" customWidth="1"/>
    <col min="7165" max="7407" width="9" style="2"/>
    <col min="7408" max="7408" width="3.5703125" style="2" customWidth="1"/>
    <col min="7409" max="7409" width="16.7109375" style="2" customWidth="1"/>
    <col min="7410" max="7410" width="11.42578125" style="2" customWidth="1"/>
    <col min="7411" max="7411" width="24.140625" style="2" customWidth="1"/>
    <col min="7412" max="7412" width="23.5703125" style="2" customWidth="1"/>
    <col min="7413" max="7413" width="14.85546875" style="2" customWidth="1"/>
    <col min="7414" max="7414" width="11.140625" style="2" customWidth="1"/>
    <col min="7415" max="7415" width="11.28515625" style="2" customWidth="1"/>
    <col min="7416" max="7416" width="19" style="2" customWidth="1"/>
    <col min="7417" max="7417" width="12.5703125" style="2" customWidth="1"/>
    <col min="7418" max="7418" width="14.85546875" style="2" customWidth="1"/>
    <col min="7419" max="7419" width="9" style="2"/>
    <col min="7420" max="7420" width="10.140625" style="2" customWidth="1"/>
    <col min="7421" max="7663" width="9" style="2"/>
    <col min="7664" max="7664" width="3.5703125" style="2" customWidth="1"/>
    <col min="7665" max="7665" width="16.7109375" style="2" customWidth="1"/>
    <col min="7666" max="7666" width="11.42578125" style="2" customWidth="1"/>
    <col min="7667" max="7667" width="24.140625" style="2" customWidth="1"/>
    <col min="7668" max="7668" width="23.5703125" style="2" customWidth="1"/>
    <col min="7669" max="7669" width="14.85546875" style="2" customWidth="1"/>
    <col min="7670" max="7670" width="11.140625" style="2" customWidth="1"/>
    <col min="7671" max="7671" width="11.28515625" style="2" customWidth="1"/>
    <col min="7672" max="7672" width="19" style="2" customWidth="1"/>
    <col min="7673" max="7673" width="12.5703125" style="2" customWidth="1"/>
    <col min="7674" max="7674" width="14.85546875" style="2" customWidth="1"/>
    <col min="7675" max="7675" width="9" style="2"/>
    <col min="7676" max="7676" width="10.140625" style="2" customWidth="1"/>
    <col min="7677" max="7919" width="9" style="2"/>
    <col min="7920" max="7920" width="3.5703125" style="2" customWidth="1"/>
    <col min="7921" max="7921" width="16.7109375" style="2" customWidth="1"/>
    <col min="7922" max="7922" width="11.42578125" style="2" customWidth="1"/>
    <col min="7923" max="7923" width="24.140625" style="2" customWidth="1"/>
    <col min="7924" max="7924" width="23.5703125" style="2" customWidth="1"/>
    <col min="7925" max="7925" width="14.85546875" style="2" customWidth="1"/>
    <col min="7926" max="7926" width="11.140625" style="2" customWidth="1"/>
    <col min="7927" max="7927" width="11.28515625" style="2" customWidth="1"/>
    <col min="7928" max="7928" width="19" style="2" customWidth="1"/>
    <col min="7929" max="7929" width="12.5703125" style="2" customWidth="1"/>
    <col min="7930" max="7930" width="14.85546875" style="2" customWidth="1"/>
    <col min="7931" max="7931" width="9" style="2"/>
    <col min="7932" max="7932" width="10.140625" style="2" customWidth="1"/>
    <col min="7933" max="8175" width="9" style="2"/>
    <col min="8176" max="8176" width="3.5703125" style="2" customWidth="1"/>
    <col min="8177" max="8177" width="16.7109375" style="2" customWidth="1"/>
    <col min="8178" max="8178" width="11.42578125" style="2" customWidth="1"/>
    <col min="8179" max="8179" width="24.140625" style="2" customWidth="1"/>
    <col min="8180" max="8180" width="23.5703125" style="2" customWidth="1"/>
    <col min="8181" max="8181" width="14.85546875" style="2" customWidth="1"/>
    <col min="8182" max="8182" width="11.140625" style="2" customWidth="1"/>
    <col min="8183" max="8183" width="11.28515625" style="2" customWidth="1"/>
    <col min="8184" max="8184" width="19" style="2" customWidth="1"/>
    <col min="8185" max="8185" width="12.5703125" style="2" customWidth="1"/>
    <col min="8186" max="8186" width="14.85546875" style="2" customWidth="1"/>
    <col min="8187" max="8187" width="9" style="2"/>
    <col min="8188" max="8188" width="10.140625" style="2" customWidth="1"/>
    <col min="8189" max="8431" width="9" style="2"/>
    <col min="8432" max="8432" width="3.5703125" style="2" customWidth="1"/>
    <col min="8433" max="8433" width="16.7109375" style="2" customWidth="1"/>
    <col min="8434" max="8434" width="11.42578125" style="2" customWidth="1"/>
    <col min="8435" max="8435" width="24.140625" style="2" customWidth="1"/>
    <col min="8436" max="8436" width="23.5703125" style="2" customWidth="1"/>
    <col min="8437" max="8437" width="14.85546875" style="2" customWidth="1"/>
    <col min="8438" max="8438" width="11.140625" style="2" customWidth="1"/>
    <col min="8439" max="8439" width="11.28515625" style="2" customWidth="1"/>
    <col min="8440" max="8440" width="19" style="2" customWidth="1"/>
    <col min="8441" max="8441" width="12.5703125" style="2" customWidth="1"/>
    <col min="8442" max="8442" width="14.85546875" style="2" customWidth="1"/>
    <col min="8443" max="8443" width="9" style="2"/>
    <col min="8444" max="8444" width="10.140625" style="2" customWidth="1"/>
    <col min="8445" max="8687" width="9" style="2"/>
    <col min="8688" max="8688" width="3.5703125" style="2" customWidth="1"/>
    <col min="8689" max="8689" width="16.7109375" style="2" customWidth="1"/>
    <col min="8690" max="8690" width="11.42578125" style="2" customWidth="1"/>
    <col min="8691" max="8691" width="24.140625" style="2" customWidth="1"/>
    <col min="8692" max="8692" width="23.5703125" style="2" customWidth="1"/>
    <col min="8693" max="8693" width="14.85546875" style="2" customWidth="1"/>
    <col min="8694" max="8694" width="11.140625" style="2" customWidth="1"/>
    <col min="8695" max="8695" width="11.28515625" style="2" customWidth="1"/>
    <col min="8696" max="8696" width="19" style="2" customWidth="1"/>
    <col min="8697" max="8697" width="12.5703125" style="2" customWidth="1"/>
    <col min="8698" max="8698" width="14.85546875" style="2" customWidth="1"/>
    <col min="8699" max="8699" width="9" style="2"/>
    <col min="8700" max="8700" width="10.140625" style="2" customWidth="1"/>
    <col min="8701" max="8943" width="9" style="2"/>
    <col min="8944" max="8944" width="3.5703125" style="2" customWidth="1"/>
    <col min="8945" max="8945" width="16.7109375" style="2" customWidth="1"/>
    <col min="8946" max="8946" width="11.42578125" style="2" customWidth="1"/>
    <col min="8947" max="8947" width="24.140625" style="2" customWidth="1"/>
    <col min="8948" max="8948" width="23.5703125" style="2" customWidth="1"/>
    <col min="8949" max="8949" width="14.85546875" style="2" customWidth="1"/>
    <col min="8950" max="8950" width="11.140625" style="2" customWidth="1"/>
    <col min="8951" max="8951" width="11.28515625" style="2" customWidth="1"/>
    <col min="8952" max="8952" width="19" style="2" customWidth="1"/>
    <col min="8953" max="8953" width="12.5703125" style="2" customWidth="1"/>
    <col min="8954" max="8954" width="14.85546875" style="2" customWidth="1"/>
    <col min="8955" max="8955" width="9" style="2"/>
    <col min="8956" max="8956" width="10.140625" style="2" customWidth="1"/>
    <col min="8957" max="9199" width="9" style="2"/>
    <col min="9200" max="9200" width="3.5703125" style="2" customWidth="1"/>
    <col min="9201" max="9201" width="16.7109375" style="2" customWidth="1"/>
    <col min="9202" max="9202" width="11.42578125" style="2" customWidth="1"/>
    <col min="9203" max="9203" width="24.140625" style="2" customWidth="1"/>
    <col min="9204" max="9204" width="23.5703125" style="2" customWidth="1"/>
    <col min="9205" max="9205" width="14.85546875" style="2" customWidth="1"/>
    <col min="9206" max="9206" width="11.140625" style="2" customWidth="1"/>
    <col min="9207" max="9207" width="11.28515625" style="2" customWidth="1"/>
    <col min="9208" max="9208" width="19" style="2" customWidth="1"/>
    <col min="9209" max="9209" width="12.5703125" style="2" customWidth="1"/>
    <col min="9210" max="9210" width="14.85546875" style="2" customWidth="1"/>
    <col min="9211" max="9211" width="9" style="2"/>
    <col min="9212" max="9212" width="10.140625" style="2" customWidth="1"/>
    <col min="9213" max="9455" width="9" style="2"/>
    <col min="9456" max="9456" width="3.5703125" style="2" customWidth="1"/>
    <col min="9457" max="9457" width="16.7109375" style="2" customWidth="1"/>
    <col min="9458" max="9458" width="11.42578125" style="2" customWidth="1"/>
    <col min="9459" max="9459" width="24.140625" style="2" customWidth="1"/>
    <col min="9460" max="9460" width="23.5703125" style="2" customWidth="1"/>
    <col min="9461" max="9461" width="14.85546875" style="2" customWidth="1"/>
    <col min="9462" max="9462" width="11.140625" style="2" customWidth="1"/>
    <col min="9463" max="9463" width="11.28515625" style="2" customWidth="1"/>
    <col min="9464" max="9464" width="19" style="2" customWidth="1"/>
    <col min="9465" max="9465" width="12.5703125" style="2" customWidth="1"/>
    <col min="9466" max="9466" width="14.85546875" style="2" customWidth="1"/>
    <col min="9467" max="9467" width="9" style="2"/>
    <col min="9468" max="9468" width="10.140625" style="2" customWidth="1"/>
    <col min="9469" max="9711" width="9" style="2"/>
    <col min="9712" max="9712" width="3.5703125" style="2" customWidth="1"/>
    <col min="9713" max="9713" width="16.7109375" style="2" customWidth="1"/>
    <col min="9714" max="9714" width="11.42578125" style="2" customWidth="1"/>
    <col min="9715" max="9715" width="24.140625" style="2" customWidth="1"/>
    <col min="9716" max="9716" width="23.5703125" style="2" customWidth="1"/>
    <col min="9717" max="9717" width="14.85546875" style="2" customWidth="1"/>
    <col min="9718" max="9718" width="11.140625" style="2" customWidth="1"/>
    <col min="9719" max="9719" width="11.28515625" style="2" customWidth="1"/>
    <col min="9720" max="9720" width="19" style="2" customWidth="1"/>
    <col min="9721" max="9721" width="12.5703125" style="2" customWidth="1"/>
    <col min="9722" max="9722" width="14.85546875" style="2" customWidth="1"/>
    <col min="9723" max="9723" width="9" style="2"/>
    <col min="9724" max="9724" width="10.140625" style="2" customWidth="1"/>
    <col min="9725" max="9967" width="9" style="2"/>
    <col min="9968" max="9968" width="3.5703125" style="2" customWidth="1"/>
    <col min="9969" max="9969" width="16.7109375" style="2" customWidth="1"/>
    <col min="9970" max="9970" width="11.42578125" style="2" customWidth="1"/>
    <col min="9971" max="9971" width="24.140625" style="2" customWidth="1"/>
    <col min="9972" max="9972" width="23.5703125" style="2" customWidth="1"/>
    <col min="9973" max="9973" width="14.85546875" style="2" customWidth="1"/>
    <col min="9974" max="9974" width="11.140625" style="2" customWidth="1"/>
    <col min="9975" max="9975" width="11.28515625" style="2" customWidth="1"/>
    <col min="9976" max="9976" width="19" style="2" customWidth="1"/>
    <col min="9977" max="9977" width="12.5703125" style="2" customWidth="1"/>
    <col min="9978" max="9978" width="14.85546875" style="2" customWidth="1"/>
    <col min="9979" max="9979" width="9" style="2"/>
    <col min="9980" max="9980" width="10.140625" style="2" customWidth="1"/>
    <col min="9981" max="10223" width="9" style="2"/>
    <col min="10224" max="10224" width="3.5703125" style="2" customWidth="1"/>
    <col min="10225" max="10225" width="16.7109375" style="2" customWidth="1"/>
    <col min="10226" max="10226" width="11.42578125" style="2" customWidth="1"/>
    <col min="10227" max="10227" width="24.140625" style="2" customWidth="1"/>
    <col min="10228" max="10228" width="23.5703125" style="2" customWidth="1"/>
    <col min="10229" max="10229" width="14.85546875" style="2" customWidth="1"/>
    <col min="10230" max="10230" width="11.140625" style="2" customWidth="1"/>
    <col min="10231" max="10231" width="11.28515625" style="2" customWidth="1"/>
    <col min="10232" max="10232" width="19" style="2" customWidth="1"/>
    <col min="10233" max="10233" width="12.5703125" style="2" customWidth="1"/>
    <col min="10234" max="10234" width="14.85546875" style="2" customWidth="1"/>
    <col min="10235" max="10235" width="9" style="2"/>
    <col min="10236" max="10236" width="10.140625" style="2" customWidth="1"/>
    <col min="10237" max="10479" width="9" style="2"/>
    <col min="10480" max="10480" width="3.5703125" style="2" customWidth="1"/>
    <col min="10481" max="10481" width="16.7109375" style="2" customWidth="1"/>
    <col min="10482" max="10482" width="11.42578125" style="2" customWidth="1"/>
    <col min="10483" max="10483" width="24.140625" style="2" customWidth="1"/>
    <col min="10484" max="10484" width="23.5703125" style="2" customWidth="1"/>
    <col min="10485" max="10485" width="14.85546875" style="2" customWidth="1"/>
    <col min="10486" max="10486" width="11.140625" style="2" customWidth="1"/>
    <col min="10487" max="10487" width="11.28515625" style="2" customWidth="1"/>
    <col min="10488" max="10488" width="19" style="2" customWidth="1"/>
    <col min="10489" max="10489" width="12.5703125" style="2" customWidth="1"/>
    <col min="10490" max="10490" width="14.85546875" style="2" customWidth="1"/>
    <col min="10491" max="10491" width="9" style="2"/>
    <col min="10492" max="10492" width="10.140625" style="2" customWidth="1"/>
    <col min="10493" max="10735" width="9" style="2"/>
    <col min="10736" max="10736" width="3.5703125" style="2" customWidth="1"/>
    <col min="10737" max="10737" width="16.7109375" style="2" customWidth="1"/>
    <col min="10738" max="10738" width="11.42578125" style="2" customWidth="1"/>
    <col min="10739" max="10739" width="24.140625" style="2" customWidth="1"/>
    <col min="10740" max="10740" width="23.5703125" style="2" customWidth="1"/>
    <col min="10741" max="10741" width="14.85546875" style="2" customWidth="1"/>
    <col min="10742" max="10742" width="11.140625" style="2" customWidth="1"/>
    <col min="10743" max="10743" width="11.28515625" style="2" customWidth="1"/>
    <col min="10744" max="10744" width="19" style="2" customWidth="1"/>
    <col min="10745" max="10745" width="12.5703125" style="2" customWidth="1"/>
    <col min="10746" max="10746" width="14.85546875" style="2" customWidth="1"/>
    <col min="10747" max="10747" width="9" style="2"/>
    <col min="10748" max="10748" width="10.140625" style="2" customWidth="1"/>
    <col min="10749" max="10991" width="9" style="2"/>
    <col min="10992" max="10992" width="3.5703125" style="2" customWidth="1"/>
    <col min="10993" max="10993" width="16.7109375" style="2" customWidth="1"/>
    <col min="10994" max="10994" width="11.42578125" style="2" customWidth="1"/>
    <col min="10995" max="10995" width="24.140625" style="2" customWidth="1"/>
    <col min="10996" max="10996" width="23.5703125" style="2" customWidth="1"/>
    <col min="10997" max="10997" width="14.85546875" style="2" customWidth="1"/>
    <col min="10998" max="10998" width="11.140625" style="2" customWidth="1"/>
    <col min="10999" max="10999" width="11.28515625" style="2" customWidth="1"/>
    <col min="11000" max="11000" width="19" style="2" customWidth="1"/>
    <col min="11001" max="11001" width="12.5703125" style="2" customWidth="1"/>
    <col min="11002" max="11002" width="14.85546875" style="2" customWidth="1"/>
    <col min="11003" max="11003" width="9" style="2"/>
    <col min="11004" max="11004" width="10.140625" style="2" customWidth="1"/>
    <col min="11005" max="11247" width="9" style="2"/>
    <col min="11248" max="11248" width="3.5703125" style="2" customWidth="1"/>
    <col min="11249" max="11249" width="16.7109375" style="2" customWidth="1"/>
    <col min="11250" max="11250" width="11.42578125" style="2" customWidth="1"/>
    <col min="11251" max="11251" width="24.140625" style="2" customWidth="1"/>
    <col min="11252" max="11252" width="23.5703125" style="2" customWidth="1"/>
    <col min="11253" max="11253" width="14.85546875" style="2" customWidth="1"/>
    <col min="11254" max="11254" width="11.140625" style="2" customWidth="1"/>
    <col min="11255" max="11255" width="11.28515625" style="2" customWidth="1"/>
    <col min="11256" max="11256" width="19" style="2" customWidth="1"/>
    <col min="11257" max="11257" width="12.5703125" style="2" customWidth="1"/>
    <col min="11258" max="11258" width="14.85546875" style="2" customWidth="1"/>
    <col min="11259" max="11259" width="9" style="2"/>
    <col min="11260" max="11260" width="10.140625" style="2" customWidth="1"/>
    <col min="11261" max="11503" width="9" style="2"/>
    <col min="11504" max="11504" width="3.5703125" style="2" customWidth="1"/>
    <col min="11505" max="11505" width="16.7109375" style="2" customWidth="1"/>
    <col min="11506" max="11506" width="11.42578125" style="2" customWidth="1"/>
    <col min="11507" max="11507" width="24.140625" style="2" customWidth="1"/>
    <col min="11508" max="11508" width="23.5703125" style="2" customWidth="1"/>
    <col min="11509" max="11509" width="14.85546875" style="2" customWidth="1"/>
    <col min="11510" max="11510" width="11.140625" style="2" customWidth="1"/>
    <col min="11511" max="11511" width="11.28515625" style="2" customWidth="1"/>
    <col min="11512" max="11512" width="19" style="2" customWidth="1"/>
    <col min="11513" max="11513" width="12.5703125" style="2" customWidth="1"/>
    <col min="11514" max="11514" width="14.85546875" style="2" customWidth="1"/>
    <col min="11515" max="11515" width="9" style="2"/>
    <col min="11516" max="11516" width="10.140625" style="2" customWidth="1"/>
    <col min="11517" max="11759" width="9" style="2"/>
    <col min="11760" max="11760" width="3.5703125" style="2" customWidth="1"/>
    <col min="11761" max="11761" width="16.7109375" style="2" customWidth="1"/>
    <col min="11762" max="11762" width="11.42578125" style="2" customWidth="1"/>
    <col min="11763" max="11763" width="24.140625" style="2" customWidth="1"/>
    <col min="11764" max="11764" width="23.5703125" style="2" customWidth="1"/>
    <col min="11765" max="11765" width="14.85546875" style="2" customWidth="1"/>
    <col min="11766" max="11766" width="11.140625" style="2" customWidth="1"/>
    <col min="11767" max="11767" width="11.28515625" style="2" customWidth="1"/>
    <col min="11768" max="11768" width="19" style="2" customWidth="1"/>
    <col min="11769" max="11769" width="12.5703125" style="2" customWidth="1"/>
    <col min="11770" max="11770" width="14.85546875" style="2" customWidth="1"/>
    <col min="11771" max="11771" width="9" style="2"/>
    <col min="11772" max="11772" width="10.140625" style="2" customWidth="1"/>
    <col min="11773" max="12015" width="9" style="2"/>
    <col min="12016" max="12016" width="3.5703125" style="2" customWidth="1"/>
    <col min="12017" max="12017" width="16.7109375" style="2" customWidth="1"/>
    <col min="12018" max="12018" width="11.42578125" style="2" customWidth="1"/>
    <col min="12019" max="12019" width="24.140625" style="2" customWidth="1"/>
    <col min="12020" max="12020" width="23.5703125" style="2" customWidth="1"/>
    <col min="12021" max="12021" width="14.85546875" style="2" customWidth="1"/>
    <col min="12022" max="12022" width="11.140625" style="2" customWidth="1"/>
    <col min="12023" max="12023" width="11.28515625" style="2" customWidth="1"/>
    <col min="12024" max="12024" width="19" style="2" customWidth="1"/>
    <col min="12025" max="12025" width="12.5703125" style="2" customWidth="1"/>
    <col min="12026" max="12026" width="14.85546875" style="2" customWidth="1"/>
    <col min="12027" max="12027" width="9" style="2"/>
    <col min="12028" max="12028" width="10.140625" style="2" customWidth="1"/>
    <col min="12029" max="12271" width="9" style="2"/>
    <col min="12272" max="12272" width="3.5703125" style="2" customWidth="1"/>
    <col min="12273" max="12273" width="16.7109375" style="2" customWidth="1"/>
    <col min="12274" max="12274" width="11.42578125" style="2" customWidth="1"/>
    <col min="12275" max="12275" width="24.140625" style="2" customWidth="1"/>
    <col min="12276" max="12276" width="23.5703125" style="2" customWidth="1"/>
    <col min="12277" max="12277" width="14.85546875" style="2" customWidth="1"/>
    <col min="12278" max="12278" width="11.140625" style="2" customWidth="1"/>
    <col min="12279" max="12279" width="11.28515625" style="2" customWidth="1"/>
    <col min="12280" max="12280" width="19" style="2" customWidth="1"/>
    <col min="12281" max="12281" width="12.5703125" style="2" customWidth="1"/>
    <col min="12282" max="12282" width="14.85546875" style="2" customWidth="1"/>
    <col min="12283" max="12283" width="9" style="2"/>
    <col min="12284" max="12284" width="10.140625" style="2" customWidth="1"/>
    <col min="12285" max="12527" width="9" style="2"/>
    <col min="12528" max="12528" width="3.5703125" style="2" customWidth="1"/>
    <col min="12529" max="12529" width="16.7109375" style="2" customWidth="1"/>
    <col min="12530" max="12530" width="11.42578125" style="2" customWidth="1"/>
    <col min="12531" max="12531" width="24.140625" style="2" customWidth="1"/>
    <col min="12532" max="12532" width="23.5703125" style="2" customWidth="1"/>
    <col min="12533" max="12533" width="14.85546875" style="2" customWidth="1"/>
    <col min="12534" max="12534" width="11.140625" style="2" customWidth="1"/>
    <col min="12535" max="12535" width="11.28515625" style="2" customWidth="1"/>
    <col min="12536" max="12536" width="19" style="2" customWidth="1"/>
    <col min="12537" max="12537" width="12.5703125" style="2" customWidth="1"/>
    <col min="12538" max="12538" width="14.85546875" style="2" customWidth="1"/>
    <col min="12539" max="12539" width="9" style="2"/>
    <col min="12540" max="12540" width="10.140625" style="2" customWidth="1"/>
    <col min="12541" max="12783" width="9" style="2"/>
    <col min="12784" max="12784" width="3.5703125" style="2" customWidth="1"/>
    <col min="12785" max="12785" width="16.7109375" style="2" customWidth="1"/>
    <col min="12786" max="12786" width="11.42578125" style="2" customWidth="1"/>
    <col min="12787" max="12787" width="24.140625" style="2" customWidth="1"/>
    <col min="12788" max="12788" width="23.5703125" style="2" customWidth="1"/>
    <col min="12789" max="12789" width="14.85546875" style="2" customWidth="1"/>
    <col min="12790" max="12790" width="11.140625" style="2" customWidth="1"/>
    <col min="12791" max="12791" width="11.28515625" style="2" customWidth="1"/>
    <col min="12792" max="12792" width="19" style="2" customWidth="1"/>
    <col min="12793" max="12793" width="12.5703125" style="2" customWidth="1"/>
    <col min="12794" max="12794" width="14.85546875" style="2" customWidth="1"/>
    <col min="12795" max="12795" width="9" style="2"/>
    <col min="12796" max="12796" width="10.140625" style="2" customWidth="1"/>
    <col min="12797" max="13039" width="9" style="2"/>
    <col min="13040" max="13040" width="3.5703125" style="2" customWidth="1"/>
    <col min="13041" max="13041" width="16.7109375" style="2" customWidth="1"/>
    <col min="13042" max="13042" width="11.42578125" style="2" customWidth="1"/>
    <col min="13043" max="13043" width="24.140625" style="2" customWidth="1"/>
    <col min="13044" max="13044" width="23.5703125" style="2" customWidth="1"/>
    <col min="13045" max="13045" width="14.85546875" style="2" customWidth="1"/>
    <col min="13046" max="13046" width="11.140625" style="2" customWidth="1"/>
    <col min="13047" max="13047" width="11.28515625" style="2" customWidth="1"/>
    <col min="13048" max="13048" width="19" style="2" customWidth="1"/>
    <col min="13049" max="13049" width="12.5703125" style="2" customWidth="1"/>
    <col min="13050" max="13050" width="14.85546875" style="2" customWidth="1"/>
    <col min="13051" max="13051" width="9" style="2"/>
    <col min="13052" max="13052" width="10.140625" style="2" customWidth="1"/>
    <col min="13053" max="13295" width="9" style="2"/>
    <col min="13296" max="13296" width="3.5703125" style="2" customWidth="1"/>
    <col min="13297" max="13297" width="16.7109375" style="2" customWidth="1"/>
    <col min="13298" max="13298" width="11.42578125" style="2" customWidth="1"/>
    <col min="13299" max="13299" width="24.140625" style="2" customWidth="1"/>
    <col min="13300" max="13300" width="23.5703125" style="2" customWidth="1"/>
    <col min="13301" max="13301" width="14.85546875" style="2" customWidth="1"/>
    <col min="13302" max="13302" width="11.140625" style="2" customWidth="1"/>
    <col min="13303" max="13303" width="11.28515625" style="2" customWidth="1"/>
    <col min="13304" max="13304" width="19" style="2" customWidth="1"/>
    <col min="13305" max="13305" width="12.5703125" style="2" customWidth="1"/>
    <col min="13306" max="13306" width="14.85546875" style="2" customWidth="1"/>
    <col min="13307" max="13307" width="9" style="2"/>
    <col min="13308" max="13308" width="10.140625" style="2" customWidth="1"/>
    <col min="13309" max="13551" width="9" style="2"/>
    <col min="13552" max="13552" width="3.5703125" style="2" customWidth="1"/>
    <col min="13553" max="13553" width="16.7109375" style="2" customWidth="1"/>
    <col min="13554" max="13554" width="11.42578125" style="2" customWidth="1"/>
    <col min="13555" max="13555" width="24.140625" style="2" customWidth="1"/>
    <col min="13556" max="13556" width="23.5703125" style="2" customWidth="1"/>
    <col min="13557" max="13557" width="14.85546875" style="2" customWidth="1"/>
    <col min="13558" max="13558" width="11.140625" style="2" customWidth="1"/>
    <col min="13559" max="13559" width="11.28515625" style="2" customWidth="1"/>
    <col min="13560" max="13560" width="19" style="2" customWidth="1"/>
    <col min="13561" max="13561" width="12.5703125" style="2" customWidth="1"/>
    <col min="13562" max="13562" width="14.85546875" style="2" customWidth="1"/>
    <col min="13563" max="13563" width="9" style="2"/>
    <col min="13564" max="13564" width="10.140625" style="2" customWidth="1"/>
    <col min="13565" max="13807" width="9" style="2"/>
    <col min="13808" max="13808" width="3.5703125" style="2" customWidth="1"/>
    <col min="13809" max="13809" width="16.7109375" style="2" customWidth="1"/>
    <col min="13810" max="13810" width="11.42578125" style="2" customWidth="1"/>
    <col min="13811" max="13811" width="24.140625" style="2" customWidth="1"/>
    <col min="13812" max="13812" width="23.5703125" style="2" customWidth="1"/>
    <col min="13813" max="13813" width="14.85546875" style="2" customWidth="1"/>
    <col min="13814" max="13814" width="11.140625" style="2" customWidth="1"/>
    <col min="13815" max="13815" width="11.28515625" style="2" customWidth="1"/>
    <col min="13816" max="13816" width="19" style="2" customWidth="1"/>
    <col min="13817" max="13817" width="12.5703125" style="2" customWidth="1"/>
    <col min="13818" max="13818" width="14.85546875" style="2" customWidth="1"/>
    <col min="13819" max="13819" width="9" style="2"/>
    <col min="13820" max="13820" width="10.140625" style="2" customWidth="1"/>
    <col min="13821" max="14063" width="9" style="2"/>
    <col min="14064" max="14064" width="3.5703125" style="2" customWidth="1"/>
    <col min="14065" max="14065" width="16.7109375" style="2" customWidth="1"/>
    <col min="14066" max="14066" width="11.42578125" style="2" customWidth="1"/>
    <col min="14067" max="14067" width="24.140625" style="2" customWidth="1"/>
    <col min="14068" max="14068" width="23.5703125" style="2" customWidth="1"/>
    <col min="14069" max="14069" width="14.85546875" style="2" customWidth="1"/>
    <col min="14070" max="14070" width="11.140625" style="2" customWidth="1"/>
    <col min="14071" max="14071" width="11.28515625" style="2" customWidth="1"/>
    <col min="14072" max="14072" width="19" style="2" customWidth="1"/>
    <col min="14073" max="14073" width="12.5703125" style="2" customWidth="1"/>
    <col min="14074" max="14074" width="14.85546875" style="2" customWidth="1"/>
    <col min="14075" max="14075" width="9" style="2"/>
    <col min="14076" max="14076" width="10.140625" style="2" customWidth="1"/>
    <col min="14077" max="14319" width="9" style="2"/>
    <col min="14320" max="14320" width="3.5703125" style="2" customWidth="1"/>
    <col min="14321" max="14321" width="16.7109375" style="2" customWidth="1"/>
    <col min="14322" max="14322" width="11.42578125" style="2" customWidth="1"/>
    <col min="14323" max="14323" width="24.140625" style="2" customWidth="1"/>
    <col min="14324" max="14324" width="23.5703125" style="2" customWidth="1"/>
    <col min="14325" max="14325" width="14.85546875" style="2" customWidth="1"/>
    <col min="14326" max="14326" width="11.140625" style="2" customWidth="1"/>
    <col min="14327" max="14327" width="11.28515625" style="2" customWidth="1"/>
    <col min="14328" max="14328" width="19" style="2" customWidth="1"/>
    <col min="14329" max="14329" width="12.5703125" style="2" customWidth="1"/>
    <col min="14330" max="14330" width="14.85546875" style="2" customWidth="1"/>
    <col min="14331" max="14331" width="9" style="2"/>
    <col min="14332" max="14332" width="10.140625" style="2" customWidth="1"/>
    <col min="14333" max="14575" width="9" style="2"/>
    <col min="14576" max="14576" width="3.5703125" style="2" customWidth="1"/>
    <col min="14577" max="14577" width="16.7109375" style="2" customWidth="1"/>
    <col min="14578" max="14578" width="11.42578125" style="2" customWidth="1"/>
    <col min="14579" max="14579" width="24.140625" style="2" customWidth="1"/>
    <col min="14580" max="14580" width="23.5703125" style="2" customWidth="1"/>
    <col min="14581" max="14581" width="14.85546875" style="2" customWidth="1"/>
    <col min="14582" max="14582" width="11.140625" style="2" customWidth="1"/>
    <col min="14583" max="14583" width="11.28515625" style="2" customWidth="1"/>
    <col min="14584" max="14584" width="19" style="2" customWidth="1"/>
    <col min="14585" max="14585" width="12.5703125" style="2" customWidth="1"/>
    <col min="14586" max="14586" width="14.85546875" style="2" customWidth="1"/>
    <col min="14587" max="14587" width="9" style="2"/>
    <col min="14588" max="14588" width="10.140625" style="2" customWidth="1"/>
    <col min="14589" max="14831" width="9" style="2"/>
    <col min="14832" max="14832" width="3.5703125" style="2" customWidth="1"/>
    <col min="14833" max="14833" width="16.7109375" style="2" customWidth="1"/>
    <col min="14834" max="14834" width="11.42578125" style="2" customWidth="1"/>
    <col min="14835" max="14835" width="24.140625" style="2" customWidth="1"/>
    <col min="14836" max="14836" width="23.5703125" style="2" customWidth="1"/>
    <col min="14837" max="14837" width="14.85546875" style="2" customWidth="1"/>
    <col min="14838" max="14838" width="11.140625" style="2" customWidth="1"/>
    <col min="14839" max="14839" width="11.28515625" style="2" customWidth="1"/>
    <col min="14840" max="14840" width="19" style="2" customWidth="1"/>
    <col min="14841" max="14841" width="12.5703125" style="2" customWidth="1"/>
    <col min="14842" max="14842" width="14.85546875" style="2" customWidth="1"/>
    <col min="14843" max="14843" width="9" style="2"/>
    <col min="14844" max="14844" width="10.140625" style="2" customWidth="1"/>
    <col min="14845" max="15087" width="9" style="2"/>
    <col min="15088" max="15088" width="3.5703125" style="2" customWidth="1"/>
    <col min="15089" max="15089" width="16.7109375" style="2" customWidth="1"/>
    <col min="15090" max="15090" width="11.42578125" style="2" customWidth="1"/>
    <col min="15091" max="15091" width="24.140625" style="2" customWidth="1"/>
    <col min="15092" max="15092" width="23.5703125" style="2" customWidth="1"/>
    <col min="15093" max="15093" width="14.85546875" style="2" customWidth="1"/>
    <col min="15094" max="15094" width="11.140625" style="2" customWidth="1"/>
    <col min="15095" max="15095" width="11.28515625" style="2" customWidth="1"/>
    <col min="15096" max="15096" width="19" style="2" customWidth="1"/>
    <col min="15097" max="15097" width="12.5703125" style="2" customWidth="1"/>
    <col min="15098" max="15098" width="14.85546875" style="2" customWidth="1"/>
    <col min="15099" max="15099" width="9" style="2"/>
    <col min="15100" max="15100" width="10.140625" style="2" customWidth="1"/>
    <col min="15101" max="15343" width="9" style="2"/>
    <col min="15344" max="15344" width="3.5703125" style="2" customWidth="1"/>
    <col min="15345" max="15345" width="16.7109375" style="2" customWidth="1"/>
    <col min="15346" max="15346" width="11.42578125" style="2" customWidth="1"/>
    <col min="15347" max="15347" width="24.140625" style="2" customWidth="1"/>
    <col min="15348" max="15348" width="23.5703125" style="2" customWidth="1"/>
    <col min="15349" max="15349" width="14.85546875" style="2" customWidth="1"/>
    <col min="15350" max="15350" width="11.140625" style="2" customWidth="1"/>
    <col min="15351" max="15351" width="11.28515625" style="2" customWidth="1"/>
    <col min="15352" max="15352" width="19" style="2" customWidth="1"/>
    <col min="15353" max="15353" width="12.5703125" style="2" customWidth="1"/>
    <col min="15354" max="15354" width="14.85546875" style="2" customWidth="1"/>
    <col min="15355" max="15355" width="9" style="2"/>
    <col min="15356" max="15356" width="10.140625" style="2" customWidth="1"/>
    <col min="15357" max="15599" width="9" style="2"/>
    <col min="15600" max="15600" width="3.5703125" style="2" customWidth="1"/>
    <col min="15601" max="15601" width="16.7109375" style="2" customWidth="1"/>
    <col min="15602" max="15602" width="11.42578125" style="2" customWidth="1"/>
    <col min="15603" max="15603" width="24.140625" style="2" customWidth="1"/>
    <col min="15604" max="15604" width="23.5703125" style="2" customWidth="1"/>
    <col min="15605" max="15605" width="14.85546875" style="2" customWidth="1"/>
    <col min="15606" max="15606" width="11.140625" style="2" customWidth="1"/>
    <col min="15607" max="15607" width="11.28515625" style="2" customWidth="1"/>
    <col min="15608" max="15608" width="19" style="2" customWidth="1"/>
    <col min="15609" max="15609" width="12.5703125" style="2" customWidth="1"/>
    <col min="15610" max="15610" width="14.85546875" style="2" customWidth="1"/>
    <col min="15611" max="15611" width="9" style="2"/>
    <col min="15612" max="15612" width="10.140625" style="2" customWidth="1"/>
    <col min="15613" max="15855" width="9" style="2"/>
    <col min="15856" max="15856" width="3.5703125" style="2" customWidth="1"/>
    <col min="15857" max="15857" width="16.7109375" style="2" customWidth="1"/>
    <col min="15858" max="15858" width="11.42578125" style="2" customWidth="1"/>
    <col min="15859" max="15859" width="24.140625" style="2" customWidth="1"/>
    <col min="15860" max="15860" width="23.5703125" style="2" customWidth="1"/>
    <col min="15861" max="15861" width="14.85546875" style="2" customWidth="1"/>
    <col min="15862" max="15862" width="11.140625" style="2" customWidth="1"/>
    <col min="15863" max="15863" width="11.28515625" style="2" customWidth="1"/>
    <col min="15864" max="15864" width="19" style="2" customWidth="1"/>
    <col min="15865" max="15865" width="12.5703125" style="2" customWidth="1"/>
    <col min="15866" max="15866" width="14.85546875" style="2" customWidth="1"/>
    <col min="15867" max="15867" width="9" style="2"/>
    <col min="15868" max="15868" width="10.140625" style="2" customWidth="1"/>
    <col min="15869" max="16111" width="9" style="2"/>
    <col min="16112" max="16112" width="3.5703125" style="2" customWidth="1"/>
    <col min="16113" max="16113" width="16.7109375" style="2" customWidth="1"/>
    <col min="16114" max="16114" width="11.42578125" style="2" customWidth="1"/>
    <col min="16115" max="16115" width="24.140625" style="2" customWidth="1"/>
    <col min="16116" max="16116" width="23.5703125" style="2" customWidth="1"/>
    <col min="16117" max="16117" width="14.85546875" style="2" customWidth="1"/>
    <col min="16118" max="16118" width="11.140625" style="2" customWidth="1"/>
    <col min="16119" max="16119" width="11.28515625" style="2" customWidth="1"/>
    <col min="16120" max="16120" width="19" style="2" customWidth="1"/>
    <col min="16121" max="16121" width="12.5703125" style="2" customWidth="1"/>
    <col min="16122" max="16122" width="14.85546875" style="2" customWidth="1"/>
    <col min="16123" max="16123" width="9" style="2"/>
    <col min="16124" max="16124" width="10.140625" style="2" customWidth="1"/>
    <col min="16125" max="16369" width="9" style="2"/>
    <col min="16370" max="16384" width="9.140625" style="2" customWidth="1"/>
  </cols>
  <sheetData>
    <row r="1" spans="1:6" ht="21" customHeight="1" x14ac:dyDescent="0.3">
      <c r="A1" s="1" t="s">
        <v>0</v>
      </c>
      <c r="B1" s="1"/>
      <c r="C1" s="1"/>
      <c r="D1" s="1"/>
      <c r="E1" s="1"/>
      <c r="F1" s="1"/>
    </row>
    <row r="2" spans="1:6" ht="20.25" customHeight="1" x14ac:dyDescent="0.3">
      <c r="A2" s="1" t="s">
        <v>1</v>
      </c>
      <c r="B2" s="1"/>
      <c r="C2" s="1"/>
      <c r="D2" s="1"/>
      <c r="E2" s="1"/>
      <c r="F2" s="1"/>
    </row>
    <row r="3" spans="1:6" ht="18.75" x14ac:dyDescent="0.3">
      <c r="A3" s="3" t="str">
        <f>'[1]Сравнит.анализ (бассейн)'!A4:K4</f>
        <v>с  01.09.2025 г.</v>
      </c>
      <c r="B3" s="3"/>
      <c r="C3" s="3"/>
      <c r="D3" s="3"/>
      <c r="E3" s="3"/>
      <c r="F3" s="3"/>
    </row>
    <row r="4" spans="1:6" ht="12" customHeight="1" x14ac:dyDescent="0.25">
      <c r="A4" s="4"/>
      <c r="B4" s="5"/>
      <c r="C4" s="5"/>
      <c r="D4" s="5"/>
      <c r="E4" s="5"/>
      <c r="F4" s="6"/>
    </row>
    <row r="5" spans="1:6" ht="24" customHeight="1" x14ac:dyDescent="0.25">
      <c r="A5" s="7" t="str">
        <f>'[1]Сравнит.анализ (бассейн)'!A6:K6</f>
        <v>УСЛУГИ БАССЕЙНА</v>
      </c>
      <c r="B5" s="7"/>
      <c r="C5" s="7"/>
      <c r="D5" s="7"/>
      <c r="E5" s="7"/>
      <c r="F5" s="7"/>
    </row>
    <row r="6" spans="1:6" s="12" customFormat="1" ht="70.900000000000006" customHeight="1" x14ac:dyDescent="0.25">
      <c r="A6" s="8" t="s">
        <v>2</v>
      </c>
      <c r="B6" s="9" t="s">
        <v>3</v>
      </c>
      <c r="C6" s="8" t="s">
        <v>4</v>
      </c>
      <c r="D6" s="8" t="s">
        <v>5</v>
      </c>
      <c r="E6" s="10" t="s">
        <v>6</v>
      </c>
      <c r="F6" s="11" t="s">
        <v>7</v>
      </c>
    </row>
    <row r="7" spans="1:6" ht="18.75" customHeight="1" x14ac:dyDescent="0.25">
      <c r="A7" s="13" t="s">
        <v>8</v>
      </c>
      <c r="B7" s="13"/>
      <c r="C7" s="13"/>
      <c r="D7" s="13"/>
      <c r="E7" s="13"/>
      <c r="F7" s="13"/>
    </row>
    <row r="8" spans="1:6" x14ac:dyDescent="0.25">
      <c r="A8" s="14">
        <v>1</v>
      </c>
      <c r="B8" s="15" t="s">
        <v>9</v>
      </c>
      <c r="C8" s="16" t="s">
        <v>10</v>
      </c>
      <c r="D8" s="17" t="s">
        <v>11</v>
      </c>
      <c r="E8" s="18">
        <f>F8/1.2</f>
        <v>208.33333333333334</v>
      </c>
      <c r="F8" s="19">
        <f>'[1]Сравнит.анализ (бассейн)'!G10</f>
        <v>250</v>
      </c>
    </row>
    <row r="9" spans="1:6" x14ac:dyDescent="0.25">
      <c r="A9" s="14"/>
      <c r="B9" s="15"/>
      <c r="C9" s="16"/>
      <c r="D9" s="17" t="s">
        <v>12</v>
      </c>
      <c r="E9" s="18">
        <f>F9/1.2</f>
        <v>250</v>
      </c>
      <c r="F9" s="19">
        <f>'[1]Сравнит.анализ (бассейн)'!G11</f>
        <v>300</v>
      </c>
    </row>
    <row r="10" spans="1:6" x14ac:dyDescent="0.25">
      <c r="A10" s="14"/>
      <c r="B10" s="15"/>
      <c r="C10" s="16"/>
      <c r="D10" s="17" t="s">
        <v>13</v>
      </c>
      <c r="E10" s="20">
        <f>F10/1.2</f>
        <v>291.66666666666669</v>
      </c>
      <c r="F10" s="21">
        <f>SUM('[1]Сравнит.анализ (бассейн)'!G12:G13)</f>
        <v>350</v>
      </c>
    </row>
    <row r="11" spans="1:6" x14ac:dyDescent="0.25">
      <c r="A11" s="14"/>
      <c r="B11" s="15"/>
      <c r="C11" s="22" t="s">
        <v>14</v>
      </c>
      <c r="D11" s="17" t="s">
        <v>15</v>
      </c>
      <c r="E11" s="20"/>
      <c r="F11" s="21"/>
    </row>
    <row r="12" spans="1:6" x14ac:dyDescent="0.25">
      <c r="A12" s="14">
        <v>2</v>
      </c>
      <c r="B12" s="15" t="s">
        <v>16</v>
      </c>
      <c r="C12" s="17" t="s">
        <v>17</v>
      </c>
      <c r="D12" s="23"/>
      <c r="E12" s="18">
        <f>F12/1.2</f>
        <v>1000</v>
      </c>
      <c r="F12" s="19">
        <f>'[1]Сравнит.анализ (бассейн)'!G14</f>
        <v>1200</v>
      </c>
    </row>
    <row r="13" spans="1:6" x14ac:dyDescent="0.25">
      <c r="A13" s="14"/>
      <c r="B13" s="15"/>
      <c r="C13" s="17" t="s">
        <v>18</v>
      </c>
      <c r="D13" s="23"/>
      <c r="E13" s="18">
        <f t="shared" ref="E13:E16" si="0">F13/1.2</f>
        <v>1916.6666666666667</v>
      </c>
      <c r="F13" s="19">
        <f>'[1]Сравнит.анализ (бассейн)'!G15</f>
        <v>2300</v>
      </c>
    </row>
    <row r="14" spans="1:6" x14ac:dyDescent="0.25">
      <c r="A14" s="14"/>
      <c r="B14" s="15"/>
      <c r="C14" s="17" t="s">
        <v>19</v>
      </c>
      <c r="D14" s="23"/>
      <c r="E14" s="18">
        <f t="shared" si="0"/>
        <v>2750</v>
      </c>
      <c r="F14" s="19">
        <f>'[1]Сравнит.анализ (бассейн)'!G16</f>
        <v>3300</v>
      </c>
    </row>
    <row r="15" spans="1:6" x14ac:dyDescent="0.25">
      <c r="A15" s="14"/>
      <c r="B15" s="15"/>
      <c r="C15" s="17" t="s">
        <v>20</v>
      </c>
      <c r="D15" s="23"/>
      <c r="E15" s="18">
        <f t="shared" si="0"/>
        <v>4583.3333333333339</v>
      </c>
      <c r="F15" s="19">
        <f>'[1]Сравнит.анализ (бассейн)'!G17</f>
        <v>5500</v>
      </c>
    </row>
    <row r="16" spans="1:6" x14ac:dyDescent="0.25">
      <c r="A16" s="14"/>
      <c r="B16" s="15"/>
      <c r="C16" s="17" t="s">
        <v>21</v>
      </c>
      <c r="D16" s="23"/>
      <c r="E16" s="18">
        <f t="shared" si="0"/>
        <v>5916.666666666667</v>
      </c>
      <c r="F16" s="19">
        <f>'[1]Сравнит.анализ (бассейн)'!G18</f>
        <v>7100</v>
      </c>
    </row>
    <row r="17" spans="1:7" ht="18.75" customHeight="1" x14ac:dyDescent="0.25">
      <c r="A17" s="13" t="s">
        <v>22</v>
      </c>
      <c r="B17" s="13"/>
      <c r="C17" s="13"/>
      <c r="D17" s="13"/>
      <c r="E17" s="13"/>
      <c r="F17" s="13"/>
    </row>
    <row r="18" spans="1:7" x14ac:dyDescent="0.25">
      <c r="A18" s="14">
        <v>3</v>
      </c>
      <c r="B18" s="15" t="s">
        <v>9</v>
      </c>
      <c r="C18" s="16" t="s">
        <v>10</v>
      </c>
      <c r="D18" s="17" t="s">
        <v>11</v>
      </c>
      <c r="E18" s="18">
        <f>F18/1.2</f>
        <v>291.66666666666669</v>
      </c>
      <c r="F18" s="19">
        <v>350</v>
      </c>
    </row>
    <row r="19" spans="1:7" x14ac:dyDescent="0.25">
      <c r="A19" s="14"/>
      <c r="B19" s="15"/>
      <c r="C19" s="16"/>
      <c r="D19" s="17" t="s">
        <v>12</v>
      </c>
      <c r="E19" s="18">
        <f>F19/1.2</f>
        <v>333.33333333333337</v>
      </c>
      <c r="F19" s="19">
        <f>'[1]Сравнит.анализ (бассейн)'!G21</f>
        <v>400</v>
      </c>
    </row>
    <row r="20" spans="1:7" x14ac:dyDescent="0.25">
      <c r="A20" s="14"/>
      <c r="B20" s="15"/>
      <c r="C20" s="16"/>
      <c r="D20" s="17" t="s">
        <v>13</v>
      </c>
      <c r="E20" s="20">
        <f>F20/1.2</f>
        <v>375</v>
      </c>
      <c r="F20" s="21">
        <f>SUM('[1]Сравнит.анализ (бассейн)'!G22:G23)</f>
        <v>450</v>
      </c>
    </row>
    <row r="21" spans="1:7" x14ac:dyDescent="0.25">
      <c r="A21" s="14"/>
      <c r="B21" s="15"/>
      <c r="C21" s="22" t="s">
        <v>14</v>
      </c>
      <c r="D21" s="17" t="s">
        <v>15</v>
      </c>
      <c r="E21" s="20"/>
      <c r="F21" s="21"/>
    </row>
    <row r="22" spans="1:7" x14ac:dyDescent="0.25">
      <c r="A22" s="14">
        <v>4</v>
      </c>
      <c r="B22" s="15" t="s">
        <v>16</v>
      </c>
      <c r="C22" s="17" t="s">
        <v>17</v>
      </c>
      <c r="D22" s="23"/>
      <c r="E22" s="18">
        <f>F22/1.2</f>
        <v>1250</v>
      </c>
      <c r="F22" s="19">
        <f>'[1]Сравнит.анализ (бассейн)'!G24</f>
        <v>1500</v>
      </c>
    </row>
    <row r="23" spans="1:7" s="25" customFormat="1" x14ac:dyDescent="0.25">
      <c r="A23" s="14"/>
      <c r="B23" s="15"/>
      <c r="C23" s="17" t="s">
        <v>18</v>
      </c>
      <c r="D23" s="23"/>
      <c r="E23" s="18">
        <f t="shared" ref="E23:E26" si="1">F23/1.2</f>
        <v>2333.3333333333335</v>
      </c>
      <c r="F23" s="19">
        <f>'[1]Сравнит.анализ (бассейн)'!G25</f>
        <v>2800</v>
      </c>
      <c r="G23" s="24"/>
    </row>
    <row r="24" spans="1:7" s="26" customFormat="1" x14ac:dyDescent="0.25">
      <c r="A24" s="14"/>
      <c r="B24" s="15"/>
      <c r="C24" s="17" t="s">
        <v>19</v>
      </c>
      <c r="D24" s="23"/>
      <c r="E24" s="18">
        <f t="shared" si="1"/>
        <v>3000</v>
      </c>
      <c r="F24" s="19">
        <f>'[1]Сравнит.анализ (бассейн)'!G26</f>
        <v>3600</v>
      </c>
    </row>
    <row r="25" spans="1:7" s="26" customFormat="1" x14ac:dyDescent="0.25">
      <c r="A25" s="14"/>
      <c r="B25" s="15"/>
      <c r="C25" s="17" t="s">
        <v>20</v>
      </c>
      <c r="D25" s="23"/>
      <c r="E25" s="18">
        <f t="shared" si="1"/>
        <v>5666.666666666667</v>
      </c>
      <c r="F25" s="19">
        <f>'[1]Сравнит.анализ (бассейн)'!G27</f>
        <v>6800</v>
      </c>
    </row>
    <row r="26" spans="1:7" s="26" customFormat="1" x14ac:dyDescent="0.25">
      <c r="A26" s="14"/>
      <c r="B26" s="15"/>
      <c r="C26" s="17" t="s">
        <v>21</v>
      </c>
      <c r="D26" s="23"/>
      <c r="E26" s="18">
        <f t="shared" si="1"/>
        <v>7750</v>
      </c>
      <c r="F26" s="19">
        <f>'[1]Сравнит.анализ (бассейн)'!G28</f>
        <v>9300</v>
      </c>
    </row>
    <row r="27" spans="1:7" s="26" customFormat="1" ht="18.600000000000001" customHeight="1" x14ac:dyDescent="0.25">
      <c r="A27" s="13" t="s">
        <v>23</v>
      </c>
      <c r="B27" s="13"/>
      <c r="C27" s="13"/>
      <c r="D27" s="13"/>
      <c r="E27" s="13"/>
      <c r="F27" s="13"/>
    </row>
    <row r="28" spans="1:7" s="26" customFormat="1" x14ac:dyDescent="0.25">
      <c r="A28" s="27">
        <v>5</v>
      </c>
      <c r="B28" s="28" t="s">
        <v>9</v>
      </c>
      <c r="C28" s="22"/>
      <c r="D28" s="17"/>
      <c r="E28" s="18">
        <f>F28/1.2</f>
        <v>250</v>
      </c>
      <c r="F28" s="19">
        <v>300</v>
      </c>
    </row>
    <row r="29" spans="1:7" x14ac:dyDescent="0.25">
      <c r="A29" s="14">
        <v>6</v>
      </c>
      <c r="B29" s="15" t="s">
        <v>16</v>
      </c>
      <c r="C29" s="17" t="s">
        <v>17</v>
      </c>
      <c r="D29" s="29"/>
      <c r="E29" s="18">
        <f>F29/1.2</f>
        <v>833.33333333333337</v>
      </c>
      <c r="F29" s="19">
        <v>1000</v>
      </c>
    </row>
    <row r="30" spans="1:7" x14ac:dyDescent="0.25">
      <c r="A30" s="14"/>
      <c r="B30" s="15"/>
      <c r="C30" s="17" t="s">
        <v>18</v>
      </c>
      <c r="D30" s="29"/>
      <c r="E30" s="18">
        <f t="shared" ref="E30:E34" si="2">F30/1.2</f>
        <v>1333.3333333333335</v>
      </c>
      <c r="F30" s="19">
        <f>'[1]Сравнит.анализ (бассейн)'!G34</f>
        <v>1600</v>
      </c>
    </row>
    <row r="31" spans="1:7" x14ac:dyDescent="0.25">
      <c r="A31" s="14"/>
      <c r="B31" s="15"/>
      <c r="C31" s="17" t="s">
        <v>19</v>
      </c>
      <c r="D31" s="29"/>
      <c r="E31" s="18">
        <f t="shared" si="2"/>
        <v>1916.6666666666667</v>
      </c>
      <c r="F31" s="19">
        <f>'[1]Сравнит.анализ (бассейн)'!G35</f>
        <v>2300</v>
      </c>
    </row>
    <row r="32" spans="1:7" x14ac:dyDescent="0.25">
      <c r="A32" s="14"/>
      <c r="B32" s="15"/>
      <c r="C32" s="17" t="s">
        <v>20</v>
      </c>
      <c r="D32" s="29"/>
      <c r="E32" s="18">
        <f t="shared" si="2"/>
        <v>3416.666666666667</v>
      </c>
      <c r="F32" s="19">
        <f>'[1]Сравнит.анализ (бассейн)'!G36</f>
        <v>4100</v>
      </c>
    </row>
    <row r="33" spans="1:6" x14ac:dyDescent="0.25">
      <c r="A33" s="14"/>
      <c r="B33" s="15"/>
      <c r="C33" s="17" t="s">
        <v>21</v>
      </c>
      <c r="D33" s="29"/>
      <c r="E33" s="18">
        <f t="shared" si="2"/>
        <v>4500</v>
      </c>
      <c r="F33" s="19">
        <f>'[1]Сравнит.анализ (бассейн)'!G37</f>
        <v>5400</v>
      </c>
    </row>
    <row r="34" spans="1:6" ht="31.5" x14ac:dyDescent="0.25">
      <c r="A34" s="27">
        <v>7</v>
      </c>
      <c r="B34" s="28" t="s">
        <v>24</v>
      </c>
      <c r="C34" s="17" t="s">
        <v>25</v>
      </c>
      <c r="D34" s="17" t="s">
        <v>26</v>
      </c>
      <c r="E34" s="18">
        <f t="shared" si="2"/>
        <v>166.66666666666669</v>
      </c>
      <c r="F34" s="19">
        <f>'[1]Сравнит.анализ (бассейн)'!G38</f>
        <v>200</v>
      </c>
    </row>
    <row r="35" spans="1:6" ht="18" customHeight="1" x14ac:dyDescent="0.25">
      <c r="A35" s="13" t="s">
        <v>27</v>
      </c>
      <c r="B35" s="13"/>
      <c r="C35" s="13"/>
      <c r="D35" s="13"/>
      <c r="E35" s="13"/>
      <c r="F35" s="13"/>
    </row>
    <row r="36" spans="1:6" x14ac:dyDescent="0.25">
      <c r="A36" s="27">
        <v>8</v>
      </c>
      <c r="B36" s="30" t="s">
        <v>9</v>
      </c>
      <c r="C36" s="22"/>
      <c r="D36" s="17"/>
      <c r="E36" s="18">
        <f>F36/1.2</f>
        <v>208.33333333333334</v>
      </c>
      <c r="F36" s="19">
        <v>250</v>
      </c>
    </row>
    <row r="37" spans="1:6" x14ac:dyDescent="0.25">
      <c r="A37" s="14">
        <v>9</v>
      </c>
      <c r="B37" s="15" t="s">
        <v>16</v>
      </c>
      <c r="C37" s="17" t="s">
        <v>17</v>
      </c>
      <c r="D37" s="23"/>
      <c r="E37" s="18">
        <f t="shared" ref="E37:E45" si="3">F37/1.2</f>
        <v>666.66666666666674</v>
      </c>
      <c r="F37" s="19">
        <v>800</v>
      </c>
    </row>
    <row r="38" spans="1:6" x14ac:dyDescent="0.25">
      <c r="A38" s="14"/>
      <c r="B38" s="15"/>
      <c r="C38" s="17" t="s">
        <v>18</v>
      </c>
      <c r="D38" s="23"/>
      <c r="E38" s="18">
        <f t="shared" si="3"/>
        <v>1166.6666666666667</v>
      </c>
      <c r="F38" s="19">
        <v>1400</v>
      </c>
    </row>
    <row r="39" spans="1:6" x14ac:dyDescent="0.25">
      <c r="A39" s="14"/>
      <c r="B39" s="15"/>
      <c r="C39" s="17" t="s">
        <v>19</v>
      </c>
      <c r="D39" s="23"/>
      <c r="E39" s="18">
        <f t="shared" si="3"/>
        <v>1583.3333333333335</v>
      </c>
      <c r="F39" s="19">
        <v>1900</v>
      </c>
    </row>
    <row r="40" spans="1:6" x14ac:dyDescent="0.25">
      <c r="A40" s="14"/>
      <c r="B40" s="15"/>
      <c r="C40" s="17" t="s">
        <v>20</v>
      </c>
      <c r="D40" s="23"/>
      <c r="E40" s="18">
        <f t="shared" si="3"/>
        <v>2666.666666666667</v>
      </c>
      <c r="F40" s="19">
        <f>'[1]Сравнит.анализ (бассейн)'!G44</f>
        <v>3200</v>
      </c>
    </row>
    <row r="41" spans="1:6" x14ac:dyDescent="0.25">
      <c r="A41" s="14"/>
      <c r="B41" s="15"/>
      <c r="C41" s="17" t="s">
        <v>21</v>
      </c>
      <c r="D41" s="23"/>
      <c r="E41" s="18">
        <f t="shared" si="3"/>
        <v>3166.666666666667</v>
      </c>
      <c r="F41" s="19">
        <f>'[1]Сравнит.анализ (бассейн)'!G45</f>
        <v>3800</v>
      </c>
    </row>
    <row r="42" spans="1:6" x14ac:dyDescent="0.25">
      <c r="A42" s="14">
        <v>10</v>
      </c>
      <c r="B42" s="15" t="s">
        <v>28</v>
      </c>
      <c r="C42" s="17" t="s">
        <v>9</v>
      </c>
      <c r="D42" s="31" t="s">
        <v>29</v>
      </c>
      <c r="E42" s="18">
        <f t="shared" si="3"/>
        <v>333.33333333333337</v>
      </c>
      <c r="F42" s="19">
        <f>'[1]Сравнит.анализ (бассейн)'!G46</f>
        <v>400</v>
      </c>
    </row>
    <row r="43" spans="1:6" ht="31.5" x14ac:dyDescent="0.25">
      <c r="A43" s="14"/>
      <c r="B43" s="15"/>
      <c r="C43" s="17" t="s">
        <v>30</v>
      </c>
      <c r="D43" s="31"/>
      <c r="E43" s="18">
        <f t="shared" si="3"/>
        <v>1083.3333333333335</v>
      </c>
      <c r="F43" s="19">
        <f>'[1]Сравнит.анализ (бассейн)'!G47</f>
        <v>1300</v>
      </c>
    </row>
    <row r="44" spans="1:6" ht="31.5" x14ac:dyDescent="0.25">
      <c r="A44" s="14"/>
      <c r="B44" s="15"/>
      <c r="C44" s="17" t="s">
        <v>31</v>
      </c>
      <c r="D44" s="31"/>
      <c r="E44" s="18">
        <f t="shared" si="3"/>
        <v>2083.3333333333335</v>
      </c>
      <c r="F44" s="19">
        <f>'[1]Сравнит.анализ (бассейн)'!G48</f>
        <v>2500</v>
      </c>
    </row>
    <row r="45" spans="1:6" ht="31.5" x14ac:dyDescent="0.25">
      <c r="A45" s="14"/>
      <c r="B45" s="15"/>
      <c r="C45" s="17" t="s">
        <v>32</v>
      </c>
      <c r="D45" s="31"/>
      <c r="E45" s="18">
        <f t="shared" si="3"/>
        <v>2916.666666666667</v>
      </c>
      <c r="F45" s="19">
        <f>'[1]Сравнит.анализ (бассейн)'!G49</f>
        <v>3500</v>
      </c>
    </row>
    <row r="46" spans="1:6" ht="18.600000000000001" customHeight="1" x14ac:dyDescent="0.25">
      <c r="A46" s="13" t="s">
        <v>33</v>
      </c>
      <c r="B46" s="13"/>
      <c r="C46" s="13"/>
      <c r="D46" s="13"/>
      <c r="E46" s="13"/>
      <c r="F46" s="13"/>
    </row>
    <row r="47" spans="1:6" x14ac:dyDescent="0.25">
      <c r="A47" s="14">
        <v>11</v>
      </c>
      <c r="B47" s="15" t="s">
        <v>34</v>
      </c>
      <c r="C47" s="16" t="s">
        <v>10</v>
      </c>
      <c r="D47" s="17" t="s">
        <v>35</v>
      </c>
      <c r="E47" s="18">
        <f>F47/1.2</f>
        <v>625</v>
      </c>
      <c r="F47" s="19">
        <v>750</v>
      </c>
    </row>
    <row r="48" spans="1:6" x14ac:dyDescent="0.25">
      <c r="A48" s="14"/>
      <c r="B48" s="15"/>
      <c r="C48" s="16"/>
      <c r="D48" s="17" t="s">
        <v>13</v>
      </c>
      <c r="E48" s="20">
        <f>F48/1.2</f>
        <v>708.33333333333337</v>
      </c>
      <c r="F48" s="21">
        <v>850</v>
      </c>
    </row>
    <row r="49" spans="1:6" x14ac:dyDescent="0.25">
      <c r="A49" s="14"/>
      <c r="B49" s="15"/>
      <c r="C49" s="22" t="s">
        <v>14</v>
      </c>
      <c r="D49" s="17" t="s">
        <v>15</v>
      </c>
      <c r="E49" s="20"/>
      <c r="F49" s="21"/>
    </row>
    <row r="50" spans="1:6" x14ac:dyDescent="0.25">
      <c r="A50" s="14">
        <v>12</v>
      </c>
      <c r="B50" s="15" t="s">
        <v>36</v>
      </c>
      <c r="C50" s="16" t="s">
        <v>10</v>
      </c>
      <c r="D50" s="17" t="s">
        <v>35</v>
      </c>
      <c r="E50" s="18">
        <f>F50/1.2</f>
        <v>666.66666666666674</v>
      </c>
      <c r="F50" s="19">
        <f>'[1]Сравнит.анализ (бассейн)'!G54</f>
        <v>800</v>
      </c>
    </row>
    <row r="51" spans="1:6" x14ac:dyDescent="0.25">
      <c r="A51" s="14"/>
      <c r="B51" s="15"/>
      <c r="C51" s="16"/>
      <c r="D51" s="17" t="s">
        <v>13</v>
      </c>
      <c r="E51" s="20">
        <f>F51/1.2</f>
        <v>750</v>
      </c>
      <c r="F51" s="21">
        <f>SUM('[1]Сравнит.анализ (бассейн)'!G55:G56)</f>
        <v>900</v>
      </c>
    </row>
    <row r="52" spans="1:6" x14ac:dyDescent="0.25">
      <c r="A52" s="14"/>
      <c r="B52" s="15"/>
      <c r="C52" s="22" t="s">
        <v>14</v>
      </c>
      <c r="D52" s="17" t="s">
        <v>15</v>
      </c>
      <c r="E52" s="20"/>
      <c r="F52" s="21"/>
    </row>
    <row r="53" spans="1:6" ht="47.25" x14ac:dyDescent="0.25">
      <c r="A53" s="32">
        <v>13</v>
      </c>
      <c r="B53" s="32" t="s">
        <v>37</v>
      </c>
      <c r="C53" s="17" t="s">
        <v>17</v>
      </c>
      <c r="D53" s="17"/>
      <c r="E53" s="18">
        <f>F53/1.2</f>
        <v>2250</v>
      </c>
      <c r="F53" s="19">
        <f>'[1]Сравнит.анализ (бассейн)'!G57</f>
        <v>2700</v>
      </c>
    </row>
    <row r="54" spans="1:6" ht="47.25" x14ac:dyDescent="0.25">
      <c r="A54" s="32">
        <v>14</v>
      </c>
      <c r="B54" s="32" t="s">
        <v>38</v>
      </c>
      <c r="C54" s="17" t="s">
        <v>17</v>
      </c>
      <c r="D54" s="17"/>
      <c r="E54" s="18">
        <f>F54/1.2</f>
        <v>2500</v>
      </c>
      <c r="F54" s="19">
        <f>'[1]Сравнит.анализ (бассейн)'!G58</f>
        <v>3000</v>
      </c>
    </row>
    <row r="55" spans="1:6" ht="18" customHeight="1" outlineLevel="1" x14ac:dyDescent="0.25">
      <c r="A55" s="13" t="s">
        <v>39</v>
      </c>
      <c r="B55" s="13"/>
      <c r="C55" s="13"/>
      <c r="D55" s="13"/>
      <c r="E55" s="13"/>
      <c r="F55" s="13"/>
    </row>
    <row r="56" spans="1:6" ht="19.899999999999999" customHeight="1" outlineLevel="1" x14ac:dyDescent="0.25">
      <c r="A56" s="14">
        <v>15</v>
      </c>
      <c r="B56" s="15" t="s">
        <v>40</v>
      </c>
      <c r="C56" s="16"/>
      <c r="D56" s="17" t="s">
        <v>41</v>
      </c>
      <c r="E56" s="33">
        <f>F56/1.2</f>
        <v>500</v>
      </c>
      <c r="F56" s="19">
        <f>'[1]Сравнит.анализ (бассейн)'!G63</f>
        <v>600</v>
      </c>
    </row>
    <row r="57" spans="1:6" ht="19.899999999999999" customHeight="1" outlineLevel="1" x14ac:dyDescent="0.25">
      <c r="A57" s="14"/>
      <c r="B57" s="15"/>
      <c r="C57" s="16"/>
      <c r="D57" s="17" t="s">
        <v>42</v>
      </c>
      <c r="E57" s="33">
        <f t="shared" ref="E57:E61" si="4">F57/1.2</f>
        <v>666.66666666666674</v>
      </c>
      <c r="F57" s="19">
        <f>'[1]Сравнит.анализ (бассейн)'!G64</f>
        <v>800</v>
      </c>
    </row>
    <row r="58" spans="1:6" outlineLevel="1" x14ac:dyDescent="0.25">
      <c r="A58" s="14">
        <v>16</v>
      </c>
      <c r="B58" s="15" t="s">
        <v>16</v>
      </c>
      <c r="C58" s="17" t="s">
        <v>43</v>
      </c>
      <c r="D58" s="23" t="s">
        <v>41</v>
      </c>
      <c r="E58" s="33">
        <f t="shared" si="4"/>
        <v>1833.3333333333335</v>
      </c>
      <c r="F58" s="19">
        <f>'[1]Сравнит.анализ (бассейн)'!G65</f>
        <v>2200</v>
      </c>
    </row>
    <row r="59" spans="1:6" outlineLevel="1" x14ac:dyDescent="0.25">
      <c r="A59" s="14"/>
      <c r="B59" s="15"/>
      <c r="C59" s="17" t="s">
        <v>44</v>
      </c>
      <c r="D59" s="23"/>
      <c r="E59" s="33">
        <f t="shared" si="4"/>
        <v>3333.3333333333335</v>
      </c>
      <c r="F59" s="19">
        <f>'[1]Сравнит.анализ (бассейн)'!G66</f>
        <v>4000</v>
      </c>
    </row>
    <row r="60" spans="1:6" outlineLevel="1" x14ac:dyDescent="0.25">
      <c r="A60" s="14"/>
      <c r="B60" s="15"/>
      <c r="C60" s="17" t="s">
        <v>43</v>
      </c>
      <c r="D60" s="23" t="s">
        <v>42</v>
      </c>
      <c r="E60" s="33">
        <f t="shared" si="4"/>
        <v>2500</v>
      </c>
      <c r="F60" s="19">
        <f>'[1]Сравнит.анализ (бассейн)'!G67</f>
        <v>3000</v>
      </c>
    </row>
    <row r="61" spans="1:6" outlineLevel="1" x14ac:dyDescent="0.25">
      <c r="A61" s="14"/>
      <c r="B61" s="15"/>
      <c r="C61" s="17" t="s">
        <v>44</v>
      </c>
      <c r="D61" s="23"/>
      <c r="E61" s="33">
        <f t="shared" si="4"/>
        <v>4666.666666666667</v>
      </c>
      <c r="F61" s="19">
        <f>'[1]Сравнит.анализ (бассейн)'!G68</f>
        <v>5600</v>
      </c>
    </row>
    <row r="62" spans="1:6" ht="15.6" customHeight="1" outlineLevel="1" x14ac:dyDescent="0.25">
      <c r="A62" s="13" t="s">
        <v>45</v>
      </c>
      <c r="B62" s="13"/>
      <c r="C62" s="13"/>
      <c r="D62" s="13"/>
      <c r="E62" s="13"/>
      <c r="F62" s="13"/>
    </row>
    <row r="63" spans="1:6" ht="21.6" customHeight="1" outlineLevel="1" x14ac:dyDescent="0.25">
      <c r="A63" s="27">
        <v>19</v>
      </c>
      <c r="B63" s="28" t="s">
        <v>40</v>
      </c>
      <c r="C63" s="22"/>
      <c r="D63" s="17"/>
      <c r="E63" s="18">
        <f>+F63/1.2</f>
        <v>333.33333333333337</v>
      </c>
      <c r="F63" s="34">
        <f>+'[1]Сравнит.анализ (бассейн)'!G70</f>
        <v>400</v>
      </c>
    </row>
    <row r="64" spans="1:6" ht="21.6" customHeight="1" outlineLevel="1" x14ac:dyDescent="0.25">
      <c r="A64" s="27">
        <v>20</v>
      </c>
      <c r="B64" s="28" t="s">
        <v>16</v>
      </c>
      <c r="C64" s="17" t="s">
        <v>43</v>
      </c>
      <c r="D64" s="17"/>
      <c r="E64" s="18">
        <f>+F64/1.2</f>
        <v>1166.6666666666667</v>
      </c>
      <c r="F64" s="34">
        <f>+'[1]Сравнит.анализ (бассейн)'!G71</f>
        <v>1400</v>
      </c>
    </row>
    <row r="65" spans="1:6" outlineLevel="1" x14ac:dyDescent="0.25">
      <c r="A65" s="13" t="s">
        <v>46</v>
      </c>
      <c r="B65" s="13"/>
      <c r="C65" s="13"/>
      <c r="D65" s="13"/>
      <c r="E65" s="13"/>
      <c r="F65" s="13"/>
    </row>
    <row r="66" spans="1:6" ht="47.25" outlineLevel="1" x14ac:dyDescent="0.25">
      <c r="A66" s="27">
        <v>18</v>
      </c>
      <c r="B66" s="28" t="s">
        <v>47</v>
      </c>
      <c r="C66" s="22"/>
      <c r="D66" s="17"/>
      <c r="E66" s="18">
        <f t="shared" ref="E66:E67" si="5">+F66/1.2</f>
        <v>1000</v>
      </c>
      <c r="F66" s="34">
        <f>+'[1]Сравнит.анализ (бассейн)'!G73</f>
        <v>1200</v>
      </c>
    </row>
    <row r="67" spans="1:6" ht="47.25" outlineLevel="1" x14ac:dyDescent="0.25">
      <c r="A67" s="27">
        <v>19</v>
      </c>
      <c r="B67" s="28" t="s">
        <v>48</v>
      </c>
      <c r="C67" s="17" t="s">
        <v>43</v>
      </c>
      <c r="D67" s="17"/>
      <c r="E67" s="18">
        <f t="shared" si="5"/>
        <v>3750</v>
      </c>
      <c r="F67" s="34">
        <f>+'[1]Сравнит.анализ (бассейн)'!G74</f>
        <v>4500</v>
      </c>
    </row>
    <row r="69" spans="1:6" ht="15.6" customHeight="1" x14ac:dyDescent="0.25">
      <c r="B69" s="38" t="str">
        <f>'[1]Сравнит.анализ (бассейн)'!B77</f>
        <v>Примечание:</v>
      </c>
    </row>
    <row r="70" spans="1:6" x14ac:dyDescent="0.25">
      <c r="B70" s="39" t="str">
        <f>'[1]Сравнит.анализ (бассейн)'!B78</f>
        <v>Продолжительность 1 посещения бассейна (занятия) составляет 1 час, согласно графику работы бассейна</v>
      </c>
    </row>
    <row r="72" spans="1:6" x14ac:dyDescent="0.25">
      <c r="B72" s="40"/>
      <c r="C72" s="40"/>
      <c r="D72" s="41"/>
    </row>
  </sheetData>
  <mergeCells count="53">
    <mergeCell ref="A62:F62"/>
    <mergeCell ref="A65:F65"/>
    <mergeCell ref="A56:A57"/>
    <mergeCell ref="B56:B57"/>
    <mergeCell ref="C56:C57"/>
    <mergeCell ref="A58:A61"/>
    <mergeCell ref="B58:B61"/>
    <mergeCell ref="D58:D59"/>
    <mergeCell ref="D60:D61"/>
    <mergeCell ref="A50:A52"/>
    <mergeCell ref="B50:B52"/>
    <mergeCell ref="C50:C51"/>
    <mergeCell ref="E51:E52"/>
    <mergeCell ref="F51:F52"/>
    <mergeCell ref="A55:F55"/>
    <mergeCell ref="A46:F46"/>
    <mergeCell ref="A47:A49"/>
    <mergeCell ref="B47:B49"/>
    <mergeCell ref="C47:C48"/>
    <mergeCell ref="E48:E49"/>
    <mergeCell ref="F48:F49"/>
    <mergeCell ref="A35:F35"/>
    <mergeCell ref="A37:A41"/>
    <mergeCell ref="B37:B41"/>
    <mergeCell ref="D37:D41"/>
    <mergeCell ref="A42:A45"/>
    <mergeCell ref="B42:B45"/>
    <mergeCell ref="D42:D45"/>
    <mergeCell ref="A22:A26"/>
    <mergeCell ref="B22:B26"/>
    <mergeCell ref="D22:D26"/>
    <mergeCell ref="A27:F27"/>
    <mergeCell ref="A29:A33"/>
    <mergeCell ref="B29:B33"/>
    <mergeCell ref="A12:A16"/>
    <mergeCell ref="B12:B16"/>
    <mergeCell ref="D12:D16"/>
    <mergeCell ref="A17:F17"/>
    <mergeCell ref="A18:A21"/>
    <mergeCell ref="B18:B21"/>
    <mergeCell ref="C18:C20"/>
    <mergeCell ref="E20:E21"/>
    <mergeCell ref="F20:F21"/>
    <mergeCell ref="A1:F1"/>
    <mergeCell ref="A2:F2"/>
    <mergeCell ref="A3:F3"/>
    <mergeCell ref="A5:F5"/>
    <mergeCell ref="A7:F7"/>
    <mergeCell ref="A8:A11"/>
    <mergeCell ref="B8:B11"/>
    <mergeCell ref="C8:C10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 Валерий Иванович</dc:creator>
  <cp:lastModifiedBy>Воробьев Валерий Иванович</cp:lastModifiedBy>
  <dcterms:created xsi:type="dcterms:W3CDTF">2025-09-04T04:51:44Z</dcterms:created>
  <dcterms:modified xsi:type="dcterms:W3CDTF">2025-09-04T04:54:04Z</dcterms:modified>
</cp:coreProperties>
</file>